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0DF3488E-F349-436F-9276-CD4B037EF254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 2025" sheetId="1" r:id="rId1"/>
    <sheet name="VMA-Sätze" sheetId="3" state="hidden" r:id="rId2"/>
  </sheets>
  <definedNames>
    <definedName name="_xlnm.Print_Area" localSheetId="0">'Reisekosten 2025'!$A$1:$E$58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7" i="1" l="1"/>
  <c r="M7" i="1" l="1"/>
  <c r="N7" i="1" l="1"/>
  <c r="E58" i="1" s="1"/>
</calcChain>
</file>

<file path=xl/sharedStrings.xml><?xml version="1.0" encoding="utf-8"?>
<sst xmlns="http://schemas.openxmlformats.org/spreadsheetml/2006/main" count="123" uniqueCount="122">
  <si>
    <t>Firma</t>
  </si>
  <si>
    <t>Reiseland</t>
  </si>
  <si>
    <t>Verpflegungspauschale</t>
  </si>
  <si>
    <t>Zeit</t>
  </si>
  <si>
    <t>An- und Abreisetag sowie Abwesenheitsdauer von mehr als 8 Stunden</t>
  </si>
  <si>
    <t>bei einer Abwesenheit von mindestens 24 Stunden je Kalendertag</t>
  </si>
  <si>
    <t>Reiseziel</t>
  </si>
  <si>
    <t>€</t>
  </si>
  <si>
    <t>-</t>
  </si>
  <si>
    <t>Argentinien</t>
  </si>
  <si>
    <t>Australien - Canberra</t>
  </si>
  <si>
    <t>Australien - Sydney</t>
  </si>
  <si>
    <t>Australien - im Übrigen</t>
  </si>
  <si>
    <t>Belgien</t>
  </si>
  <si>
    <t>Brasilien - Brasilia</t>
  </si>
  <si>
    <t>Brasilien - Rio de Janeiro</t>
  </si>
  <si>
    <t>Brasilien - Sao Paulo</t>
  </si>
  <si>
    <t>Brasilien - im Übrigen</t>
  </si>
  <si>
    <t>Bulgarien</t>
  </si>
  <si>
    <t>China - Chengdu</t>
  </si>
  <si>
    <t>China - Hongkong</t>
  </si>
  <si>
    <t>China - Kanton</t>
  </si>
  <si>
    <t>China - Peking</t>
  </si>
  <si>
    <t>China - Shanghai</t>
  </si>
  <si>
    <t>China - im übrigen</t>
  </si>
  <si>
    <t>Dänemark</t>
  </si>
  <si>
    <t>Deutschland</t>
  </si>
  <si>
    <t>Estland</t>
  </si>
  <si>
    <t>Finnland</t>
  </si>
  <si>
    <t>Frankreich - Lyon</t>
  </si>
  <si>
    <t>Frankreich - Marseille</t>
  </si>
  <si>
    <t>Frankreich - Paris</t>
  </si>
  <si>
    <t>Frankreich - Straßburg</t>
  </si>
  <si>
    <t>Frankreich - im Übrigen</t>
  </si>
  <si>
    <t>Großbritannien - im Übrigen</t>
  </si>
  <si>
    <t>Großbritannien - London</t>
  </si>
  <si>
    <t>Griechenland</t>
  </si>
  <si>
    <t>Griechenland - Athen</t>
  </si>
  <si>
    <t>Indien - Bangalore</t>
  </si>
  <si>
    <t>Indien - Chennai</t>
  </si>
  <si>
    <t>Indien - Kalkutta</t>
  </si>
  <si>
    <t>Indien - Mumbai</t>
  </si>
  <si>
    <t>Indien - Neu Delhi</t>
  </si>
  <si>
    <t>Indien - im Übrigen</t>
  </si>
  <si>
    <t>Iran</t>
  </si>
  <si>
    <t>Italien - Mailand</t>
  </si>
  <si>
    <t>Italien -  Rom</t>
  </si>
  <si>
    <t>Italien - im Übrigen</t>
  </si>
  <si>
    <t>Island</t>
  </si>
  <si>
    <t>Japan - Tokio</t>
  </si>
  <si>
    <t>Japan - im Übrigen</t>
  </si>
  <si>
    <t>Korea, Republik (Südkorea)</t>
  </si>
  <si>
    <t>Lettland</t>
  </si>
  <si>
    <t>Liechtenstein</t>
  </si>
  <si>
    <t>Litauen</t>
  </si>
  <si>
    <t>Luxemburg</t>
  </si>
  <si>
    <t>Kanada-Ottawa</t>
  </si>
  <si>
    <t>Kanada-Toronto</t>
  </si>
  <si>
    <t>Kanada-Vancouver</t>
  </si>
  <si>
    <t>Kanada-im übrigen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</si>
  <si>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</si>
  <si>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</si>
  <si>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</si>
  <si>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</si>
  <si>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</si>
  <si>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</si>
  <si>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</si>
  <si>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</si>
  <si>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Polen - Breslau</t>
  </si>
  <si>
    <t>Polen - Danzig</t>
  </si>
  <si>
    <t>Polen - Krakau</t>
  </si>
  <si>
    <t>Polen - Warschau</t>
  </si>
  <si>
    <t>Polen - im Übrigen</t>
  </si>
  <si>
    <t>Portugal</t>
  </si>
  <si>
    <t>Rumänien-im übrigen</t>
  </si>
  <si>
    <t>Rumänien-Bukarest</t>
  </si>
  <si>
    <t>Russland-im übrigen</t>
  </si>
  <si>
    <t>Russland-Moskau</t>
  </si>
  <si>
    <t>Russland-St. Petersburg</t>
  </si>
  <si>
    <t>Russland - Jekaterinburg</t>
  </si>
  <si>
    <t>Schweden</t>
  </si>
  <si>
    <t>Schweiz-im übrigen</t>
  </si>
  <si>
    <t>Schweiz-Genf</t>
  </si>
  <si>
    <t>Singapur</t>
  </si>
  <si>
    <t>Slowakische Republik</t>
  </si>
  <si>
    <t>Slowenien</t>
  </si>
  <si>
    <t>Spanien - Barcelona</t>
  </si>
  <si>
    <t>Spanien - kanarische Inseln</t>
  </si>
  <si>
    <t>Spanien - Madrid</t>
  </si>
  <si>
    <t>Spanien - Palma de Mallorca</t>
  </si>
  <si>
    <t>Spanien - im Übrigen</t>
  </si>
  <si>
    <t>Südafrika-im übrigen</t>
  </si>
  <si>
    <t>Südafrika-Kapstadt</t>
  </si>
  <si>
    <t>Südafrika-Johannisburg</t>
  </si>
  <si>
    <t>Thailand</t>
  </si>
  <si>
    <t>Tschechien</t>
  </si>
  <si>
    <t>Türkei - im Übrigen</t>
  </si>
  <si>
    <t>Türkei - Izmir</t>
  </si>
  <si>
    <t>Ukraine</t>
  </si>
  <si>
    <t>Ungarn</t>
  </si>
  <si>
    <t>USA-im übrigen</t>
  </si>
  <si>
    <t>USA-Atlanta</t>
  </si>
  <si>
    <t>USA-Boston</t>
  </si>
  <si>
    <t>USA-Chicago</t>
  </si>
  <si>
    <t>USA-Houston</t>
  </si>
  <si>
    <t>USA-Los Angeles</t>
  </si>
  <si>
    <t>USA-Miami</t>
  </si>
  <si>
    <t>USA-New York</t>
  </si>
  <si>
    <t>USA-San Francisco</t>
  </si>
  <si>
    <t>USA-Washington D.C.</t>
  </si>
  <si>
    <t>Vereinigte Arabische Emirate</t>
  </si>
  <si>
    <t>Vietnam</t>
  </si>
  <si>
    <t>Datum Rückreise</t>
  </si>
  <si>
    <t>Tage Gesamt</t>
  </si>
  <si>
    <t>An und Abreise</t>
  </si>
  <si>
    <t>Aufenthalt vor Ort</t>
  </si>
  <si>
    <t>Reisezweck / Kunde</t>
  </si>
  <si>
    <r>
      <t xml:space="preserve">Datum Anreise 
</t>
    </r>
    <r>
      <rPr>
        <b/>
        <sz val="11"/>
        <color rgb="FFFF0000"/>
        <rFont val="Calibri"/>
        <family val="2"/>
        <scheme val="minor"/>
      </rPr>
      <t xml:space="preserve">Oder </t>
    </r>
    <r>
      <rPr>
        <b/>
        <sz val="11"/>
        <color theme="1"/>
        <rFont val="Calibri"/>
        <family val="2"/>
        <scheme val="minor"/>
      </rPr>
      <t xml:space="preserve">
Datum Reise mit mindestens 8 Stunden Abwesenheit</t>
    </r>
  </si>
  <si>
    <t>Summe</t>
  </si>
  <si>
    <t>Person</t>
  </si>
  <si>
    <t>Türkei -  Ankara</t>
  </si>
  <si>
    <t>Reisekostenrechner 2025 - Unternehmer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</si>
</sst>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6" fillId="0" borderId="1" xfId="0" applyFont="1" applyBorder="1"/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1" applyFont="1" applyProtection="1"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164" fontId="0" fillId="3" borderId="0" xfId="1" applyFont="1" applyFill="1" applyProtection="1"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4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4" fontId="0" fillId="2" borderId="4" xfId="1" applyFont="1" applyFill="1" applyBorder="1" applyAlignment="1" applyProtection="1">
      <alignment horizontal="center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165" fontId="0" fillId="2" borderId="5" xfId="0" applyNumberFormat="1" applyFont="1" applyFill="1" applyBorder="1" applyAlignment="1" applyProtection="1">
      <alignment horizontal="left" wrapText="1"/>
      <protection locked="0"/>
    </xf>
    <xf numFmtId="165" fontId="0" fillId="2" borderId="6" xfId="0" applyNumberFormat="1" applyFont="1" applyFill="1" applyBorder="1" applyAlignment="1" applyProtection="1">
      <alignment horizontal="left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28575</xdr:rowOff>
    </xdr:from>
    <xdr:to>
      <xdr:col>4</xdr:col>
      <xdr:colOff>1242830</xdr:colOff>
      <xdr:row>4</xdr:row>
      <xdr:rowOff>129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8575"/>
          <a:ext cx="2728730" cy="8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AI194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2" width="17.42578125" style="12" customWidth="1"/>
    <col min="3" max="3" width="42.7109375" style="13" customWidth="1"/>
    <col min="4" max="4" width="27.5703125" style="12" customWidth="1"/>
    <col min="5" max="5" width="23.42578125" style="14" bestFit="1" customWidth="1"/>
    <col min="6" max="9" width="13.140625" style="12" customWidth="1"/>
    <col min="10" max="11" width="11.42578125" style="12"/>
    <col min="12" max="14" width="15.5703125" style="12" hidden="1" customWidth="1"/>
    <col min="15" max="16384" width="11.42578125" style="12"/>
  </cols>
  <sheetData>
    <row r="1" spans="1:35" ht="19.5" x14ac:dyDescent="0.3">
      <c r="A1" s="15" t="s">
        <v>121</v>
      </c>
      <c r="B1" s="16"/>
      <c r="C1" s="17"/>
      <c r="D1" s="16"/>
      <c r="E1" s="18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15.75" thickBot="1" x14ac:dyDescent="0.3">
      <c r="A2" s="16"/>
      <c r="B2" s="16"/>
      <c r="C2" s="17"/>
      <c r="D2" s="16"/>
      <c r="E2" s="18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5.75" thickBot="1" x14ac:dyDescent="0.3">
      <c r="A3" s="26" t="s">
        <v>0</v>
      </c>
      <c r="B3" s="27"/>
      <c r="C3" s="28"/>
      <c r="D3" s="16"/>
      <c r="E3" s="18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5.75" thickBot="1" x14ac:dyDescent="0.3">
      <c r="A4" s="26" t="s">
        <v>119</v>
      </c>
      <c r="B4" s="27"/>
      <c r="C4" s="28"/>
      <c r="D4" s="16"/>
      <c r="E4" s="18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5.75" thickBot="1" x14ac:dyDescent="0.3">
      <c r="A5" s="16"/>
      <c r="B5" s="16"/>
      <c r="C5" s="17"/>
      <c r="D5" s="16"/>
      <c r="E5" s="1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20.75" thickBot="1" x14ac:dyDescent="0.3">
      <c r="A6" s="11" t="s">
        <v>117</v>
      </c>
      <c r="B6" s="11" t="s">
        <v>112</v>
      </c>
      <c r="C6" s="11" t="s">
        <v>116</v>
      </c>
      <c r="D6" s="11" t="s">
        <v>1</v>
      </c>
      <c r="E6" s="11" t="s">
        <v>2</v>
      </c>
      <c r="F6" s="16"/>
      <c r="G6" s="16"/>
      <c r="H6" s="16"/>
      <c r="I6" s="16"/>
      <c r="J6" s="16"/>
      <c r="K6" s="16"/>
      <c r="L6" s="19" t="s">
        <v>113</v>
      </c>
      <c r="M6" s="19" t="s">
        <v>114</v>
      </c>
      <c r="N6" s="19" t="s">
        <v>115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 thickBot="1" x14ac:dyDescent="0.3">
      <c r="A7" s="22"/>
      <c r="B7" s="22"/>
      <c r="C7" s="23"/>
      <c r="D7" s="24"/>
      <c r="E7" s="25" t="str">
        <f>IFERROR(IF(B7="",M7*VLOOKUP(D7,'VMA-Sätze'!$A$4:$C$108,2,0),M7*VLOOKUP(D7,'VMA-Sätze'!$A$4:$C$108,2,0)+N7*VLOOKUP(D7,'VMA-Sätze'!$A$4:$C$108,3,0)),"")</f>
        <v/>
      </c>
      <c r="F7" s="16"/>
      <c r="G7" s="16"/>
      <c r="H7" s="16"/>
      <c r="I7" s="16"/>
      <c r="J7" s="16"/>
      <c r="K7" s="16"/>
      <c r="L7" s="19" t="str">
        <f>IF(A7="","",IF(B7="",1,DATEDIF(A7,B7+1,"D")))</f>
        <v/>
      </c>
      <c r="M7" s="19" t="str">
        <f>IF(L7="","",IF(L7&gt;=2,2,1))</f>
        <v/>
      </c>
      <c r="N7" s="19" t="str">
        <f>IF(L7="","",+L7-M7)</f>
        <v/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15.75" thickBot="1" x14ac:dyDescent="0.3">
      <c r="A8" s="22"/>
      <c r="B8" s="22"/>
      <c r="C8" s="23"/>
      <c r="D8" s="24"/>
      <c r="E8" s="25" t="str">
        <f>IFERROR(IF(B8="",M8*VLOOKUP(D8,'VMA-Sätze'!$A$4:$C$108,2,0),M8*VLOOKUP(D8,'VMA-Sätze'!$A$4:$C$108,2,0)+N8*VLOOKUP(D8,'VMA-Sätze'!$A$4:$C$108,3,0)),"")</f>
        <v/>
      </c>
      <c r="F8" s="16"/>
      <c r="G8" s="16"/>
      <c r="H8" s="16"/>
      <c r="I8" s="16"/>
      <c r="J8" s="16"/>
      <c r="K8" s="16"/>
      <c r="L8" s="19" t="str">
        <f t="shared" ref="L8:L57" si="0">IF(A8="","",IF(B8="",1,DATEDIF(A8,B8+1,"D")))</f>
        <v/>
      </c>
      <c r="M8" s="19" t="str">
        <f t="shared" ref="M8:M57" si="1">IF(L8="","",IF(L8&gt;=2,2,1))</f>
        <v/>
      </c>
      <c r="N8" s="19" t="str">
        <f t="shared" ref="N8:N57" si="2">IF(L8="","",+L8-M8)</f>
        <v/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15.75" thickBot="1" x14ac:dyDescent="0.3">
      <c r="A9" s="22"/>
      <c r="B9" s="22"/>
      <c r="C9" s="23"/>
      <c r="D9" s="24"/>
      <c r="E9" s="25" t="str">
        <f>IFERROR(IF(B9="",M9*VLOOKUP(D9,'VMA-Sätze'!$A$4:$C$108,2,0),M9*VLOOKUP(D9,'VMA-Sätze'!$A$4:$C$108,2,0)+N9*VLOOKUP(D9,'VMA-Sätze'!$A$4:$C$108,3,0)),"")</f>
        <v/>
      </c>
      <c r="F9" s="16"/>
      <c r="G9" s="16"/>
      <c r="H9" s="16"/>
      <c r="I9" s="16"/>
      <c r="J9" s="16"/>
      <c r="K9" s="16"/>
      <c r="L9" s="19" t="str">
        <f t="shared" si="0"/>
        <v/>
      </c>
      <c r="M9" s="19" t="str">
        <f t="shared" si="1"/>
        <v/>
      </c>
      <c r="N9" s="19" t="str">
        <f t="shared" si="2"/>
        <v/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15.75" thickBot="1" x14ac:dyDescent="0.3">
      <c r="A10" s="22"/>
      <c r="B10" s="22"/>
      <c r="C10" s="23"/>
      <c r="D10" s="24"/>
      <c r="E10" s="25" t="str">
        <f>IFERROR(IF(B10="",M10*VLOOKUP(D10,'VMA-Sätze'!$A$4:$C$108,2,0),M10*VLOOKUP(D10,'VMA-Sätze'!$A$4:$C$108,2,0)+N10*VLOOKUP(D10,'VMA-Sätze'!$A$4:$C$108,3,0)),"")</f>
        <v/>
      </c>
      <c r="F10" s="16"/>
      <c r="G10" s="16"/>
      <c r="H10" s="16"/>
      <c r="I10" s="16"/>
      <c r="J10" s="16"/>
      <c r="K10" s="16"/>
      <c r="L10" s="19" t="str">
        <f t="shared" si="0"/>
        <v/>
      </c>
      <c r="M10" s="19" t="str">
        <f t="shared" si="1"/>
        <v/>
      </c>
      <c r="N10" s="19" t="str">
        <f t="shared" si="2"/>
        <v/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ht="15.75" thickBot="1" x14ac:dyDescent="0.3">
      <c r="A11" s="22"/>
      <c r="B11" s="22"/>
      <c r="C11" s="23"/>
      <c r="D11" s="24"/>
      <c r="E11" s="25" t="str">
        <f>IFERROR(IF(B11="",M11*VLOOKUP(D11,'VMA-Sätze'!$A$4:$C$108,2,0),M11*VLOOKUP(D11,'VMA-Sätze'!$A$4:$C$108,2,0)+N11*VLOOKUP(D11,'VMA-Sätze'!$A$4:$C$108,3,0)),"")</f>
        <v/>
      </c>
      <c r="F11" s="16"/>
      <c r="G11" s="16"/>
      <c r="H11" s="16"/>
      <c r="I11" s="16"/>
      <c r="J11" s="16"/>
      <c r="K11" s="16"/>
      <c r="L11" s="19" t="str">
        <f t="shared" si="0"/>
        <v/>
      </c>
      <c r="M11" s="19" t="str">
        <f t="shared" si="1"/>
        <v/>
      </c>
      <c r="N11" s="19" t="str">
        <f t="shared" si="2"/>
        <v/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ht="15.75" thickBot="1" x14ac:dyDescent="0.3">
      <c r="A12" s="22"/>
      <c r="B12" s="22"/>
      <c r="C12" s="23"/>
      <c r="D12" s="24"/>
      <c r="E12" s="25" t="str">
        <f>IFERROR(IF(B12="",M12*VLOOKUP(D12,'VMA-Sätze'!$A$4:$C$108,2,0),M12*VLOOKUP(D12,'VMA-Sätze'!$A$4:$C$108,2,0)+N12*VLOOKUP(D12,'VMA-Sätze'!$A$4:$C$108,3,0)),"")</f>
        <v/>
      </c>
      <c r="F12" s="16"/>
      <c r="G12" s="16"/>
      <c r="H12" s="16"/>
      <c r="I12" s="16"/>
      <c r="J12" s="16"/>
      <c r="K12" s="16"/>
      <c r="L12" s="19" t="str">
        <f t="shared" si="0"/>
        <v/>
      </c>
      <c r="M12" s="19" t="str">
        <f t="shared" si="1"/>
        <v/>
      </c>
      <c r="N12" s="19" t="str">
        <f t="shared" si="2"/>
        <v/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ht="15.75" thickBot="1" x14ac:dyDescent="0.3">
      <c r="A13" s="22"/>
      <c r="B13" s="22"/>
      <c r="C13" s="23"/>
      <c r="D13" s="24"/>
      <c r="E13" s="25" t="str">
        <f>IFERROR(IF(B13="",M13*VLOOKUP(D13,'VMA-Sätze'!$A$4:$C$108,2,0),M13*VLOOKUP(D13,'VMA-Sätze'!$A$4:$C$108,2,0)+N13*VLOOKUP(D13,'VMA-Sätze'!$A$4:$C$108,3,0)),"")</f>
        <v/>
      </c>
      <c r="F13" s="16"/>
      <c r="G13" s="16"/>
      <c r="H13" s="16"/>
      <c r="I13" s="16"/>
      <c r="J13" s="16"/>
      <c r="K13" s="16"/>
      <c r="L13" s="19" t="str">
        <f t="shared" si="0"/>
        <v/>
      </c>
      <c r="M13" s="19" t="str">
        <f t="shared" si="1"/>
        <v/>
      </c>
      <c r="N13" s="19" t="str">
        <f t="shared" si="2"/>
        <v/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ht="15.75" thickBot="1" x14ac:dyDescent="0.3">
      <c r="A14" s="22"/>
      <c r="B14" s="22"/>
      <c r="C14" s="23"/>
      <c r="D14" s="24"/>
      <c r="E14" s="25" t="str">
        <f>IFERROR(IF(B14="",M14*VLOOKUP(D14,'VMA-Sätze'!$A$4:$C$108,2,0),M14*VLOOKUP(D14,'VMA-Sätze'!$A$4:$C$108,2,0)+N14*VLOOKUP(D14,'VMA-Sätze'!$A$4:$C$108,3,0)),"")</f>
        <v/>
      </c>
      <c r="F14" s="16"/>
      <c r="G14" s="16"/>
      <c r="H14" s="16"/>
      <c r="I14" s="16"/>
      <c r="J14" s="16"/>
      <c r="K14" s="16"/>
      <c r="L14" s="19" t="str">
        <f t="shared" si="0"/>
        <v/>
      </c>
      <c r="M14" s="19" t="str">
        <f t="shared" si="1"/>
        <v/>
      </c>
      <c r="N14" s="19" t="str">
        <f t="shared" si="2"/>
        <v/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ht="15.75" thickBot="1" x14ac:dyDescent="0.3">
      <c r="A15" s="22"/>
      <c r="B15" s="22"/>
      <c r="C15" s="23"/>
      <c r="D15" s="24"/>
      <c r="E15" s="25" t="str">
        <f>IFERROR(IF(B15="",M15*VLOOKUP(D15,'VMA-Sätze'!$A$4:$C$108,2,0),M15*VLOOKUP(D15,'VMA-Sätze'!$A$4:$C$108,2,0)+N15*VLOOKUP(D15,'VMA-Sätze'!$A$4:$C$108,3,0)),"")</f>
        <v/>
      </c>
      <c r="F15" s="16"/>
      <c r="G15" s="16"/>
      <c r="H15" s="16"/>
      <c r="I15" s="16"/>
      <c r="J15" s="16"/>
      <c r="K15" s="16"/>
      <c r="L15" s="19" t="str">
        <f t="shared" si="0"/>
        <v/>
      </c>
      <c r="M15" s="19" t="str">
        <f t="shared" si="1"/>
        <v/>
      </c>
      <c r="N15" s="19" t="str">
        <f t="shared" si="2"/>
        <v/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15.75" thickBot="1" x14ac:dyDescent="0.3">
      <c r="A16" s="22"/>
      <c r="B16" s="22"/>
      <c r="C16" s="23"/>
      <c r="D16" s="24"/>
      <c r="E16" s="25" t="str">
        <f>IFERROR(IF(B16="",M16*VLOOKUP(D16,'VMA-Sätze'!$A$4:$C$108,2,0),M16*VLOOKUP(D16,'VMA-Sätze'!$A$4:$C$108,2,0)+N16*VLOOKUP(D16,'VMA-Sätze'!$A$4:$C$108,3,0)),"")</f>
        <v/>
      </c>
      <c r="F16" s="16"/>
      <c r="G16" s="16"/>
      <c r="H16" s="16"/>
      <c r="I16" s="16"/>
      <c r="J16" s="16"/>
      <c r="K16" s="16"/>
      <c r="L16" s="19" t="str">
        <f t="shared" si="0"/>
        <v/>
      </c>
      <c r="M16" s="19" t="str">
        <f t="shared" si="1"/>
        <v/>
      </c>
      <c r="N16" s="19" t="str">
        <f t="shared" si="2"/>
        <v/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5" ht="15.75" thickBot="1" x14ac:dyDescent="0.3">
      <c r="A17" s="22"/>
      <c r="B17" s="22"/>
      <c r="C17" s="23"/>
      <c r="D17" s="24"/>
      <c r="E17" s="25" t="str">
        <f>IFERROR(IF(B17="",M17*VLOOKUP(D17,'VMA-Sätze'!$A$4:$C$108,2,0),M17*VLOOKUP(D17,'VMA-Sätze'!$A$4:$C$108,2,0)+N17*VLOOKUP(D17,'VMA-Sätze'!$A$4:$C$108,3,0)),"")</f>
        <v/>
      </c>
      <c r="F17" s="16"/>
      <c r="G17" s="16"/>
      <c r="H17" s="16"/>
      <c r="I17" s="16"/>
      <c r="J17" s="16"/>
      <c r="K17" s="16"/>
      <c r="L17" s="19" t="str">
        <f t="shared" si="0"/>
        <v/>
      </c>
      <c r="M17" s="19" t="str">
        <f t="shared" si="1"/>
        <v/>
      </c>
      <c r="N17" s="19" t="str">
        <f t="shared" si="2"/>
        <v/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ht="15.75" thickBot="1" x14ac:dyDescent="0.3">
      <c r="A18" s="22"/>
      <c r="B18" s="22"/>
      <c r="C18" s="23"/>
      <c r="D18" s="24"/>
      <c r="E18" s="25" t="str">
        <f>IFERROR(IF(B18="",M18*VLOOKUP(D18,'VMA-Sätze'!$A$4:$C$108,2,0),M18*VLOOKUP(D18,'VMA-Sätze'!$A$4:$C$108,2,0)+N18*VLOOKUP(D18,'VMA-Sätze'!$A$4:$C$108,3,0)),"")</f>
        <v/>
      </c>
      <c r="F18" s="16"/>
      <c r="G18" s="16"/>
      <c r="H18" s="16"/>
      <c r="I18" s="16"/>
      <c r="J18" s="16"/>
      <c r="K18" s="16"/>
      <c r="L18" s="19" t="str">
        <f t="shared" si="0"/>
        <v/>
      </c>
      <c r="M18" s="19" t="str">
        <f t="shared" si="1"/>
        <v/>
      </c>
      <c r="N18" s="19" t="str">
        <f t="shared" si="2"/>
        <v/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15.75" thickBot="1" x14ac:dyDescent="0.3">
      <c r="A19" s="22"/>
      <c r="B19" s="22"/>
      <c r="C19" s="23"/>
      <c r="D19" s="24"/>
      <c r="E19" s="25" t="str">
        <f>IFERROR(IF(B19="",M19*VLOOKUP(D19,'VMA-Sätze'!$A$4:$C$108,2,0),M19*VLOOKUP(D19,'VMA-Sätze'!$A$4:$C$108,2,0)+N19*VLOOKUP(D19,'VMA-Sätze'!$A$4:$C$108,3,0)),"")</f>
        <v/>
      </c>
      <c r="F19" s="16"/>
      <c r="G19" s="16"/>
      <c r="H19" s="16"/>
      <c r="I19" s="16"/>
      <c r="J19" s="16"/>
      <c r="K19" s="16"/>
      <c r="L19" s="19" t="str">
        <f t="shared" si="0"/>
        <v/>
      </c>
      <c r="M19" s="19" t="str">
        <f t="shared" si="1"/>
        <v/>
      </c>
      <c r="N19" s="19" t="str">
        <f t="shared" si="2"/>
        <v/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5.75" thickBot="1" x14ac:dyDescent="0.3">
      <c r="A20" s="22"/>
      <c r="B20" s="22"/>
      <c r="C20" s="23"/>
      <c r="D20" s="24"/>
      <c r="E20" s="25" t="str">
        <f>IFERROR(IF(B20="",M20*VLOOKUP(D20,'VMA-Sätze'!$A$4:$C$108,2,0),M20*VLOOKUP(D20,'VMA-Sätze'!$A$4:$C$108,2,0)+N20*VLOOKUP(D20,'VMA-Sätze'!$A$4:$C$108,3,0)),"")</f>
        <v/>
      </c>
      <c r="F20" s="16"/>
      <c r="G20" s="16"/>
      <c r="H20" s="16"/>
      <c r="I20" s="16"/>
      <c r="J20" s="16"/>
      <c r="K20" s="16"/>
      <c r="L20" s="19" t="str">
        <f t="shared" si="0"/>
        <v/>
      </c>
      <c r="M20" s="19" t="str">
        <f t="shared" si="1"/>
        <v/>
      </c>
      <c r="N20" s="19" t="str">
        <f t="shared" si="2"/>
        <v/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ht="15.75" thickBot="1" x14ac:dyDescent="0.3">
      <c r="A21" s="22"/>
      <c r="B21" s="22"/>
      <c r="C21" s="23"/>
      <c r="D21" s="24"/>
      <c r="E21" s="25" t="str">
        <f>IFERROR(IF(B21="",M21*VLOOKUP(D21,'VMA-Sätze'!$A$4:$C$108,2,0),M21*VLOOKUP(D21,'VMA-Sätze'!$A$4:$C$108,2,0)+N21*VLOOKUP(D21,'VMA-Sätze'!$A$4:$C$108,3,0)),"")</f>
        <v/>
      </c>
      <c r="F21" s="16"/>
      <c r="G21" s="16"/>
      <c r="H21" s="16"/>
      <c r="I21" s="16"/>
      <c r="J21" s="16"/>
      <c r="K21" s="16"/>
      <c r="L21" s="19" t="str">
        <f t="shared" si="0"/>
        <v/>
      </c>
      <c r="M21" s="19" t="str">
        <f t="shared" si="1"/>
        <v/>
      </c>
      <c r="N21" s="19" t="str">
        <f t="shared" si="2"/>
        <v/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15.75" thickBot="1" x14ac:dyDescent="0.3">
      <c r="A22" s="22"/>
      <c r="B22" s="22"/>
      <c r="C22" s="23"/>
      <c r="D22" s="24"/>
      <c r="E22" s="25" t="str">
        <f>IFERROR(IF(B22="",M22*VLOOKUP(D22,'VMA-Sätze'!$A$4:$C$108,2,0),M22*VLOOKUP(D22,'VMA-Sätze'!$A$4:$C$108,2,0)+N22*VLOOKUP(D22,'VMA-Sätze'!$A$4:$C$108,3,0)),"")</f>
        <v/>
      </c>
      <c r="F22" s="16"/>
      <c r="G22" s="16"/>
      <c r="H22" s="16"/>
      <c r="I22" s="16"/>
      <c r="J22" s="16"/>
      <c r="K22" s="16"/>
      <c r="L22" s="19" t="str">
        <f t="shared" si="0"/>
        <v/>
      </c>
      <c r="M22" s="19" t="str">
        <f t="shared" si="1"/>
        <v/>
      </c>
      <c r="N22" s="19" t="str">
        <f t="shared" si="2"/>
        <v/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ht="15.75" thickBot="1" x14ac:dyDescent="0.3">
      <c r="A23" s="22"/>
      <c r="B23" s="22"/>
      <c r="C23" s="23"/>
      <c r="D23" s="24"/>
      <c r="E23" s="25" t="str">
        <f>IFERROR(IF(B23="",M23*VLOOKUP(D23,'VMA-Sätze'!$A$4:$C$108,2,0),M23*VLOOKUP(D23,'VMA-Sätze'!$A$4:$C$108,2,0)+N23*VLOOKUP(D23,'VMA-Sätze'!$A$4:$C$108,3,0)),"")</f>
        <v/>
      </c>
      <c r="F23" s="16"/>
      <c r="G23" s="16"/>
      <c r="H23" s="16"/>
      <c r="I23" s="16"/>
      <c r="J23" s="16"/>
      <c r="K23" s="16"/>
      <c r="L23" s="19" t="str">
        <f t="shared" si="0"/>
        <v/>
      </c>
      <c r="M23" s="19" t="str">
        <f t="shared" si="1"/>
        <v/>
      </c>
      <c r="N23" s="19" t="str">
        <f t="shared" si="2"/>
        <v/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15.75" thickBot="1" x14ac:dyDescent="0.3">
      <c r="A24" s="22"/>
      <c r="B24" s="22"/>
      <c r="C24" s="23"/>
      <c r="D24" s="24"/>
      <c r="E24" s="25" t="str">
        <f>IFERROR(IF(B24="",M24*VLOOKUP(D24,'VMA-Sätze'!$A$4:$C$108,2,0),M24*VLOOKUP(D24,'VMA-Sätze'!$A$4:$C$108,2,0)+N24*VLOOKUP(D24,'VMA-Sätze'!$A$4:$C$108,3,0)),"")</f>
        <v/>
      </c>
      <c r="F24" s="16"/>
      <c r="G24" s="16"/>
      <c r="H24" s="16"/>
      <c r="I24" s="16"/>
      <c r="J24" s="16"/>
      <c r="K24" s="16"/>
      <c r="L24" s="19" t="str">
        <f t="shared" si="0"/>
        <v/>
      </c>
      <c r="M24" s="19" t="str">
        <f t="shared" si="1"/>
        <v/>
      </c>
      <c r="N24" s="19" t="str">
        <f t="shared" si="2"/>
        <v/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15.75" thickBot="1" x14ac:dyDescent="0.3">
      <c r="A25" s="22"/>
      <c r="B25" s="22"/>
      <c r="C25" s="23"/>
      <c r="D25" s="24"/>
      <c r="E25" s="25" t="str">
        <f>IFERROR(IF(B25="",M25*VLOOKUP(D25,'VMA-Sätze'!$A$4:$C$108,2,0),M25*VLOOKUP(D25,'VMA-Sätze'!$A$4:$C$108,2,0)+N25*VLOOKUP(D25,'VMA-Sätze'!$A$4:$C$108,3,0)),"")</f>
        <v/>
      </c>
      <c r="F25" s="16"/>
      <c r="G25" s="16"/>
      <c r="H25" s="16"/>
      <c r="I25" s="16"/>
      <c r="J25" s="16"/>
      <c r="K25" s="16"/>
      <c r="L25" s="19" t="str">
        <f t="shared" si="0"/>
        <v/>
      </c>
      <c r="M25" s="19" t="str">
        <f t="shared" si="1"/>
        <v/>
      </c>
      <c r="N25" s="19" t="str">
        <f t="shared" si="2"/>
        <v/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5.75" thickBot="1" x14ac:dyDescent="0.3">
      <c r="A26" s="22"/>
      <c r="B26" s="22"/>
      <c r="C26" s="23"/>
      <c r="D26" s="24"/>
      <c r="E26" s="25" t="str">
        <f>IFERROR(IF(B26="",M26*VLOOKUP(D26,'VMA-Sätze'!$A$4:$C$108,2,0),M26*VLOOKUP(D26,'VMA-Sätze'!$A$4:$C$108,2,0)+N26*VLOOKUP(D26,'VMA-Sätze'!$A$4:$C$108,3,0)),"")</f>
        <v/>
      </c>
      <c r="F26" s="16"/>
      <c r="G26" s="16"/>
      <c r="H26" s="16"/>
      <c r="I26" s="16"/>
      <c r="J26" s="16"/>
      <c r="K26" s="16"/>
      <c r="L26" s="19" t="str">
        <f t="shared" si="0"/>
        <v/>
      </c>
      <c r="M26" s="19" t="str">
        <f t="shared" si="1"/>
        <v/>
      </c>
      <c r="N26" s="19" t="str">
        <f t="shared" si="2"/>
        <v/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5.75" thickBot="1" x14ac:dyDescent="0.3">
      <c r="A27" s="22"/>
      <c r="B27" s="22"/>
      <c r="C27" s="23"/>
      <c r="D27" s="24"/>
      <c r="E27" s="25" t="str">
        <f>IFERROR(IF(B27="",M27*VLOOKUP(D27,'VMA-Sätze'!$A$4:$C$108,2,0),M27*VLOOKUP(D27,'VMA-Sätze'!$A$4:$C$108,2,0)+N27*VLOOKUP(D27,'VMA-Sätze'!$A$4:$C$108,3,0)),"")</f>
        <v/>
      </c>
      <c r="F27" s="16"/>
      <c r="G27" s="16"/>
      <c r="H27" s="16"/>
      <c r="I27" s="16"/>
      <c r="J27" s="16"/>
      <c r="K27" s="16"/>
      <c r="L27" s="19" t="str">
        <f t="shared" si="0"/>
        <v/>
      </c>
      <c r="M27" s="19" t="str">
        <f t="shared" si="1"/>
        <v/>
      </c>
      <c r="N27" s="19" t="str">
        <f t="shared" si="2"/>
        <v/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15.75" thickBot="1" x14ac:dyDescent="0.3">
      <c r="A28" s="22"/>
      <c r="B28" s="22"/>
      <c r="C28" s="23"/>
      <c r="D28" s="24"/>
      <c r="E28" s="25" t="str">
        <f>IFERROR(IF(B28="",M28*VLOOKUP(D28,'VMA-Sätze'!$A$4:$C$108,2,0),M28*VLOOKUP(D28,'VMA-Sätze'!$A$4:$C$108,2,0)+N28*VLOOKUP(D28,'VMA-Sätze'!$A$4:$C$108,3,0)),"")</f>
        <v/>
      </c>
      <c r="F28" s="16"/>
      <c r="G28" s="16"/>
      <c r="H28" s="16"/>
      <c r="I28" s="16"/>
      <c r="J28" s="16"/>
      <c r="K28" s="16"/>
      <c r="L28" s="19" t="str">
        <f t="shared" si="0"/>
        <v/>
      </c>
      <c r="M28" s="19" t="str">
        <f t="shared" si="1"/>
        <v/>
      </c>
      <c r="N28" s="19" t="str">
        <f t="shared" si="2"/>
        <v/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ht="15.75" thickBot="1" x14ac:dyDescent="0.3">
      <c r="A29" s="22"/>
      <c r="B29" s="22"/>
      <c r="C29" s="23"/>
      <c r="D29" s="24"/>
      <c r="E29" s="25" t="str">
        <f>IFERROR(IF(B29="",M29*VLOOKUP(D29,'VMA-Sätze'!$A$4:$C$108,2,0),M29*VLOOKUP(D29,'VMA-Sätze'!$A$4:$C$108,2,0)+N29*VLOOKUP(D29,'VMA-Sätze'!$A$4:$C$108,3,0)),"")</f>
        <v/>
      </c>
      <c r="F29" s="16"/>
      <c r="G29" s="16"/>
      <c r="H29" s="16"/>
      <c r="I29" s="16"/>
      <c r="J29" s="16"/>
      <c r="K29" s="16"/>
      <c r="L29" s="19" t="str">
        <f t="shared" si="0"/>
        <v/>
      </c>
      <c r="M29" s="19" t="str">
        <f t="shared" si="1"/>
        <v/>
      </c>
      <c r="N29" s="19" t="str">
        <f t="shared" si="2"/>
        <v/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ht="15.75" thickBot="1" x14ac:dyDescent="0.3">
      <c r="A30" s="22"/>
      <c r="B30" s="22"/>
      <c r="C30" s="23"/>
      <c r="D30" s="24"/>
      <c r="E30" s="25" t="str">
        <f>IFERROR(IF(B30="",M30*VLOOKUP(D30,'VMA-Sätze'!$A$4:$C$108,2,0),M30*VLOOKUP(D30,'VMA-Sätze'!$A$4:$C$108,2,0)+N30*VLOOKUP(D30,'VMA-Sätze'!$A$4:$C$108,3,0)),"")</f>
        <v/>
      </c>
      <c r="F30" s="16"/>
      <c r="G30" s="16"/>
      <c r="H30" s="16"/>
      <c r="I30" s="16"/>
      <c r="J30" s="16"/>
      <c r="K30" s="16"/>
      <c r="L30" s="19" t="str">
        <f t="shared" si="0"/>
        <v/>
      </c>
      <c r="M30" s="19" t="str">
        <f t="shared" si="1"/>
        <v/>
      </c>
      <c r="N30" s="19" t="str">
        <f t="shared" si="2"/>
        <v/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ht="15.75" thickBot="1" x14ac:dyDescent="0.3">
      <c r="A31" s="22"/>
      <c r="B31" s="22"/>
      <c r="C31" s="23"/>
      <c r="D31" s="24"/>
      <c r="E31" s="25" t="str">
        <f>IFERROR(IF(B31="",M31*VLOOKUP(D31,'VMA-Sätze'!$A$4:$C$108,2,0),M31*VLOOKUP(D31,'VMA-Sätze'!$A$4:$C$108,2,0)+N31*VLOOKUP(D31,'VMA-Sätze'!$A$4:$C$108,3,0)),"")</f>
        <v/>
      </c>
      <c r="F31" s="16"/>
      <c r="G31" s="16"/>
      <c r="H31" s="16"/>
      <c r="I31" s="16"/>
      <c r="J31" s="16"/>
      <c r="K31" s="16"/>
      <c r="L31" s="19" t="str">
        <f t="shared" si="0"/>
        <v/>
      </c>
      <c r="M31" s="19" t="str">
        <f t="shared" si="1"/>
        <v/>
      </c>
      <c r="N31" s="19" t="str">
        <f t="shared" si="2"/>
        <v/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ht="15.75" thickBot="1" x14ac:dyDescent="0.3">
      <c r="A32" s="22"/>
      <c r="B32" s="22"/>
      <c r="C32" s="23"/>
      <c r="D32" s="24"/>
      <c r="E32" s="25" t="str">
        <f>IFERROR(IF(B32="",M32*VLOOKUP(D32,'VMA-Sätze'!$A$4:$C$108,2,0),M32*VLOOKUP(D32,'VMA-Sätze'!$A$4:$C$108,2,0)+N32*VLOOKUP(D32,'VMA-Sätze'!$A$4:$C$108,3,0)),"")</f>
        <v/>
      </c>
      <c r="F32" s="16"/>
      <c r="G32" s="16"/>
      <c r="H32" s="16"/>
      <c r="I32" s="16"/>
      <c r="J32" s="16"/>
      <c r="K32" s="16"/>
      <c r="L32" s="19" t="str">
        <f t="shared" si="0"/>
        <v/>
      </c>
      <c r="M32" s="19" t="str">
        <f t="shared" si="1"/>
        <v/>
      </c>
      <c r="N32" s="19" t="str">
        <f t="shared" si="2"/>
        <v/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ht="15.75" thickBot="1" x14ac:dyDescent="0.3">
      <c r="A33" s="22"/>
      <c r="B33" s="22"/>
      <c r="C33" s="23"/>
      <c r="D33" s="24"/>
      <c r="E33" s="25" t="str">
        <f>IFERROR(IF(B33="",M33*VLOOKUP(D33,'VMA-Sätze'!$A$4:$C$108,2,0),M33*VLOOKUP(D33,'VMA-Sätze'!$A$4:$C$108,2,0)+N33*VLOOKUP(D33,'VMA-Sätze'!$A$4:$C$108,3,0)),"")</f>
        <v/>
      </c>
      <c r="F33" s="16"/>
      <c r="G33" s="16"/>
      <c r="H33" s="16"/>
      <c r="I33" s="16"/>
      <c r="J33" s="16"/>
      <c r="K33" s="16"/>
      <c r="L33" s="19" t="str">
        <f t="shared" si="0"/>
        <v/>
      </c>
      <c r="M33" s="19" t="str">
        <f t="shared" si="1"/>
        <v/>
      </c>
      <c r="N33" s="19" t="str">
        <f t="shared" si="2"/>
        <v/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ht="15.75" thickBot="1" x14ac:dyDescent="0.3">
      <c r="A34" s="22"/>
      <c r="B34" s="22"/>
      <c r="C34" s="23"/>
      <c r="D34" s="24"/>
      <c r="E34" s="25" t="str">
        <f>IFERROR(IF(B34="",M34*VLOOKUP(D34,'VMA-Sätze'!$A$4:$C$108,2,0),M34*VLOOKUP(D34,'VMA-Sätze'!$A$4:$C$108,2,0)+N34*VLOOKUP(D34,'VMA-Sätze'!$A$4:$C$108,3,0)),"")</f>
        <v/>
      </c>
      <c r="F34" s="16"/>
      <c r="G34" s="16"/>
      <c r="H34" s="16"/>
      <c r="I34" s="16"/>
      <c r="J34" s="16"/>
      <c r="K34" s="16"/>
      <c r="L34" s="19" t="str">
        <f t="shared" si="0"/>
        <v/>
      </c>
      <c r="M34" s="19" t="str">
        <f t="shared" si="1"/>
        <v/>
      </c>
      <c r="N34" s="19" t="str">
        <f t="shared" si="2"/>
        <v/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ht="15.75" thickBot="1" x14ac:dyDescent="0.3">
      <c r="A35" s="22"/>
      <c r="B35" s="22"/>
      <c r="C35" s="23"/>
      <c r="D35" s="24"/>
      <c r="E35" s="25" t="str">
        <f>IFERROR(IF(B35="",M35*VLOOKUP(D35,'VMA-Sätze'!$A$4:$C$108,2,0),M35*VLOOKUP(D35,'VMA-Sätze'!$A$4:$C$108,2,0)+N35*VLOOKUP(D35,'VMA-Sätze'!$A$4:$C$108,3,0)),"")</f>
        <v/>
      </c>
      <c r="F35" s="16"/>
      <c r="G35" s="16"/>
      <c r="H35" s="16"/>
      <c r="I35" s="16"/>
      <c r="J35" s="16"/>
      <c r="K35" s="16"/>
      <c r="L35" s="19" t="str">
        <f t="shared" si="0"/>
        <v/>
      </c>
      <c r="M35" s="19" t="str">
        <f t="shared" si="1"/>
        <v/>
      </c>
      <c r="N35" s="19" t="str">
        <f t="shared" si="2"/>
        <v/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ht="15.75" thickBot="1" x14ac:dyDescent="0.3">
      <c r="A36" s="22"/>
      <c r="B36" s="22"/>
      <c r="C36" s="23"/>
      <c r="D36" s="24"/>
      <c r="E36" s="25" t="str">
        <f>IFERROR(IF(B36="",M36*VLOOKUP(D36,'VMA-Sätze'!$A$4:$C$108,2,0),M36*VLOOKUP(D36,'VMA-Sätze'!$A$4:$C$108,2,0)+N36*VLOOKUP(D36,'VMA-Sätze'!$A$4:$C$108,3,0)),"")</f>
        <v/>
      </c>
      <c r="F36" s="16"/>
      <c r="G36" s="16"/>
      <c r="H36" s="16"/>
      <c r="I36" s="16"/>
      <c r="J36" s="16"/>
      <c r="K36" s="16"/>
      <c r="L36" s="19" t="str">
        <f t="shared" si="0"/>
        <v/>
      </c>
      <c r="M36" s="19" t="str">
        <f t="shared" si="1"/>
        <v/>
      </c>
      <c r="N36" s="19" t="str">
        <f t="shared" si="2"/>
        <v/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5.75" thickBot="1" x14ac:dyDescent="0.3">
      <c r="A37" s="22"/>
      <c r="B37" s="22"/>
      <c r="C37" s="23"/>
      <c r="D37" s="24"/>
      <c r="E37" s="25" t="str">
        <f>IFERROR(IF(B37="",M37*VLOOKUP(D37,'VMA-Sätze'!$A$4:$C$108,2,0),M37*VLOOKUP(D37,'VMA-Sätze'!$A$4:$C$108,2,0)+N37*VLOOKUP(D37,'VMA-Sätze'!$A$4:$C$108,3,0)),"")</f>
        <v/>
      </c>
      <c r="F37" s="16"/>
      <c r="G37" s="16"/>
      <c r="H37" s="16"/>
      <c r="I37" s="16"/>
      <c r="J37" s="16"/>
      <c r="K37" s="16"/>
      <c r="L37" s="19" t="str">
        <f t="shared" si="0"/>
        <v/>
      </c>
      <c r="M37" s="19" t="str">
        <f t="shared" si="1"/>
        <v/>
      </c>
      <c r="N37" s="19" t="str">
        <f t="shared" si="2"/>
        <v/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ht="15.75" thickBot="1" x14ac:dyDescent="0.3">
      <c r="A38" s="22"/>
      <c r="B38" s="22"/>
      <c r="C38" s="23"/>
      <c r="D38" s="24"/>
      <c r="E38" s="25" t="str">
        <f>IFERROR(IF(B38="",M38*VLOOKUP(D38,'VMA-Sätze'!$A$4:$C$108,2,0),M38*VLOOKUP(D38,'VMA-Sätze'!$A$4:$C$108,2,0)+N38*VLOOKUP(D38,'VMA-Sätze'!$A$4:$C$108,3,0)),"")</f>
        <v/>
      </c>
      <c r="F38" s="16"/>
      <c r="G38" s="16"/>
      <c r="H38" s="16"/>
      <c r="I38" s="16"/>
      <c r="J38" s="16"/>
      <c r="K38" s="16"/>
      <c r="L38" s="19" t="str">
        <f t="shared" si="0"/>
        <v/>
      </c>
      <c r="M38" s="19" t="str">
        <f t="shared" si="1"/>
        <v/>
      </c>
      <c r="N38" s="19" t="str">
        <f t="shared" si="2"/>
        <v/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ht="15.75" thickBot="1" x14ac:dyDescent="0.3">
      <c r="A39" s="22"/>
      <c r="B39" s="22"/>
      <c r="C39" s="23"/>
      <c r="D39" s="24"/>
      <c r="E39" s="25" t="str">
        <f>IFERROR(IF(B39="",M39*VLOOKUP(D39,'VMA-Sätze'!$A$4:$C$108,2,0),M39*VLOOKUP(D39,'VMA-Sätze'!$A$4:$C$108,2,0)+N39*VLOOKUP(D39,'VMA-Sätze'!$A$4:$C$108,3,0)),"")</f>
        <v/>
      </c>
      <c r="F39" s="16"/>
      <c r="G39" s="16"/>
      <c r="H39" s="16"/>
      <c r="I39" s="16"/>
      <c r="J39" s="16"/>
      <c r="K39" s="16"/>
      <c r="L39" s="19" t="str">
        <f t="shared" si="0"/>
        <v/>
      </c>
      <c r="M39" s="19" t="str">
        <f t="shared" si="1"/>
        <v/>
      </c>
      <c r="N39" s="19" t="str">
        <f t="shared" si="2"/>
        <v/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ht="15.75" thickBot="1" x14ac:dyDescent="0.3">
      <c r="A40" s="22"/>
      <c r="B40" s="22"/>
      <c r="C40" s="23"/>
      <c r="D40" s="24"/>
      <c r="E40" s="25" t="str">
        <f>IFERROR(IF(B40="",M40*VLOOKUP(D40,'VMA-Sätze'!$A$4:$C$108,2,0),M40*VLOOKUP(D40,'VMA-Sätze'!$A$4:$C$108,2,0)+N40*VLOOKUP(D40,'VMA-Sätze'!$A$4:$C$108,3,0)),"")</f>
        <v/>
      </c>
      <c r="F40" s="16"/>
      <c r="G40" s="16"/>
      <c r="H40" s="16"/>
      <c r="I40" s="16"/>
      <c r="J40" s="16"/>
      <c r="K40" s="16"/>
      <c r="L40" s="19" t="str">
        <f t="shared" si="0"/>
        <v/>
      </c>
      <c r="M40" s="19" t="str">
        <f t="shared" si="1"/>
        <v/>
      </c>
      <c r="N40" s="19" t="str">
        <f t="shared" si="2"/>
        <v/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ht="15.75" thickBot="1" x14ac:dyDescent="0.3">
      <c r="A41" s="22"/>
      <c r="B41" s="22"/>
      <c r="C41" s="23"/>
      <c r="D41" s="24"/>
      <c r="E41" s="25" t="str">
        <f>IFERROR(IF(B41="",M41*VLOOKUP(D41,'VMA-Sätze'!$A$4:$C$108,2,0),M41*VLOOKUP(D41,'VMA-Sätze'!$A$4:$C$108,2,0)+N41*VLOOKUP(D41,'VMA-Sätze'!$A$4:$C$108,3,0)),"")</f>
        <v/>
      </c>
      <c r="F41" s="16"/>
      <c r="G41" s="16"/>
      <c r="H41" s="16"/>
      <c r="I41" s="16"/>
      <c r="J41" s="16"/>
      <c r="K41" s="16"/>
      <c r="L41" s="19" t="str">
        <f t="shared" si="0"/>
        <v/>
      </c>
      <c r="M41" s="19" t="str">
        <f t="shared" si="1"/>
        <v/>
      </c>
      <c r="N41" s="19" t="str">
        <f t="shared" si="2"/>
        <v/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ht="15.75" thickBot="1" x14ac:dyDescent="0.3">
      <c r="A42" s="22"/>
      <c r="B42" s="22"/>
      <c r="C42" s="23"/>
      <c r="D42" s="24"/>
      <c r="E42" s="25" t="str">
        <f>IFERROR(IF(B42="",M42*VLOOKUP(D42,'VMA-Sätze'!$A$4:$C$108,2,0),M42*VLOOKUP(D42,'VMA-Sätze'!$A$4:$C$108,2,0)+N42*VLOOKUP(D42,'VMA-Sätze'!$A$4:$C$108,3,0)),"")</f>
        <v/>
      </c>
      <c r="F42" s="16"/>
      <c r="G42" s="16"/>
      <c r="H42" s="16"/>
      <c r="I42" s="16"/>
      <c r="J42" s="16"/>
      <c r="K42" s="16"/>
      <c r="L42" s="19" t="str">
        <f t="shared" si="0"/>
        <v/>
      </c>
      <c r="M42" s="19" t="str">
        <f t="shared" si="1"/>
        <v/>
      </c>
      <c r="N42" s="19" t="str">
        <f t="shared" si="2"/>
        <v/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ht="15.75" thickBot="1" x14ac:dyDescent="0.3">
      <c r="A43" s="22"/>
      <c r="B43" s="22"/>
      <c r="C43" s="23"/>
      <c r="D43" s="24"/>
      <c r="E43" s="25" t="str">
        <f>IFERROR(IF(B43="",M43*VLOOKUP(D43,'VMA-Sätze'!$A$4:$C$108,2,0),M43*VLOOKUP(D43,'VMA-Sätze'!$A$4:$C$108,2,0)+N43*VLOOKUP(D43,'VMA-Sätze'!$A$4:$C$108,3,0)),"")</f>
        <v/>
      </c>
      <c r="F43" s="16"/>
      <c r="G43" s="16"/>
      <c r="H43" s="16"/>
      <c r="I43" s="16"/>
      <c r="J43" s="16"/>
      <c r="K43" s="16"/>
      <c r="L43" s="19" t="str">
        <f t="shared" si="0"/>
        <v/>
      </c>
      <c r="M43" s="19" t="str">
        <f t="shared" si="1"/>
        <v/>
      </c>
      <c r="N43" s="19" t="str">
        <f t="shared" si="2"/>
        <v/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ht="15.75" thickBot="1" x14ac:dyDescent="0.3">
      <c r="A44" s="22"/>
      <c r="B44" s="22"/>
      <c r="C44" s="23"/>
      <c r="D44" s="24"/>
      <c r="E44" s="25" t="str">
        <f>IFERROR(IF(B44="",M44*VLOOKUP(D44,'VMA-Sätze'!$A$4:$C$108,2,0),M44*VLOOKUP(D44,'VMA-Sätze'!$A$4:$C$108,2,0)+N44*VLOOKUP(D44,'VMA-Sätze'!$A$4:$C$108,3,0)),"")</f>
        <v/>
      </c>
      <c r="F44" s="16"/>
      <c r="G44" s="16"/>
      <c r="H44" s="16"/>
      <c r="I44" s="16"/>
      <c r="J44" s="16"/>
      <c r="K44" s="16"/>
      <c r="L44" s="19" t="str">
        <f t="shared" si="0"/>
        <v/>
      </c>
      <c r="M44" s="19" t="str">
        <f t="shared" si="1"/>
        <v/>
      </c>
      <c r="N44" s="19" t="str">
        <f t="shared" si="2"/>
        <v/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ht="15.75" thickBot="1" x14ac:dyDescent="0.3">
      <c r="A45" s="22"/>
      <c r="B45" s="22"/>
      <c r="C45" s="23"/>
      <c r="D45" s="24"/>
      <c r="E45" s="25" t="str">
        <f>IFERROR(IF(B45="",M45*VLOOKUP(D45,'VMA-Sätze'!$A$4:$C$108,2,0),M45*VLOOKUP(D45,'VMA-Sätze'!$A$4:$C$108,2,0)+N45*VLOOKUP(D45,'VMA-Sätze'!$A$4:$C$108,3,0)),"")</f>
        <v/>
      </c>
      <c r="F45" s="16"/>
      <c r="G45" s="16"/>
      <c r="H45" s="16"/>
      <c r="I45" s="16"/>
      <c r="J45" s="16"/>
      <c r="K45" s="16"/>
      <c r="L45" s="19" t="str">
        <f t="shared" si="0"/>
        <v/>
      </c>
      <c r="M45" s="19" t="str">
        <f t="shared" si="1"/>
        <v/>
      </c>
      <c r="N45" s="19" t="str">
        <f t="shared" si="2"/>
        <v/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ht="15.75" thickBot="1" x14ac:dyDescent="0.3">
      <c r="A46" s="22"/>
      <c r="B46" s="22"/>
      <c r="C46" s="23"/>
      <c r="D46" s="24"/>
      <c r="E46" s="25" t="str">
        <f>IFERROR(IF(B46="",M46*VLOOKUP(D46,'VMA-Sätze'!$A$4:$C$108,2,0),M46*VLOOKUP(D46,'VMA-Sätze'!$A$4:$C$108,2,0)+N46*VLOOKUP(D46,'VMA-Sätze'!$A$4:$C$108,3,0)),"")</f>
        <v/>
      </c>
      <c r="F46" s="16"/>
      <c r="G46" s="16"/>
      <c r="H46" s="16"/>
      <c r="I46" s="16"/>
      <c r="J46" s="16"/>
      <c r="K46" s="16"/>
      <c r="L46" s="19" t="str">
        <f t="shared" si="0"/>
        <v/>
      </c>
      <c r="M46" s="19" t="str">
        <f t="shared" si="1"/>
        <v/>
      </c>
      <c r="N46" s="19" t="str">
        <f t="shared" si="2"/>
        <v/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ht="15.75" thickBot="1" x14ac:dyDescent="0.3">
      <c r="A47" s="22"/>
      <c r="B47" s="22"/>
      <c r="C47" s="23"/>
      <c r="D47" s="24"/>
      <c r="E47" s="25" t="str">
        <f>IFERROR(IF(B47="",M47*VLOOKUP(D47,'VMA-Sätze'!$A$4:$C$108,2,0),M47*VLOOKUP(D47,'VMA-Sätze'!$A$4:$C$108,2,0)+N47*VLOOKUP(D47,'VMA-Sätze'!$A$4:$C$108,3,0)),"")</f>
        <v/>
      </c>
      <c r="F47" s="16"/>
      <c r="G47" s="16"/>
      <c r="H47" s="16"/>
      <c r="I47" s="16"/>
      <c r="J47" s="16"/>
      <c r="K47" s="16"/>
      <c r="L47" s="19" t="str">
        <f t="shared" si="0"/>
        <v/>
      </c>
      <c r="M47" s="19" t="str">
        <f t="shared" si="1"/>
        <v/>
      </c>
      <c r="N47" s="19" t="str">
        <f t="shared" si="2"/>
        <v/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ht="15.75" thickBot="1" x14ac:dyDescent="0.3">
      <c r="A48" s="22"/>
      <c r="B48" s="22"/>
      <c r="C48" s="23"/>
      <c r="D48" s="24"/>
      <c r="E48" s="25" t="str">
        <f>IFERROR(IF(B48="",M48*VLOOKUP(D48,'VMA-Sätze'!$A$4:$C$108,2,0),M48*VLOOKUP(D48,'VMA-Sätze'!$A$4:$C$108,2,0)+N48*VLOOKUP(D48,'VMA-Sätze'!$A$4:$C$108,3,0)),"")</f>
        <v/>
      </c>
      <c r="F48" s="16"/>
      <c r="G48" s="16"/>
      <c r="H48" s="16"/>
      <c r="I48" s="16"/>
      <c r="J48" s="16"/>
      <c r="K48" s="16"/>
      <c r="L48" s="19" t="str">
        <f t="shared" si="0"/>
        <v/>
      </c>
      <c r="M48" s="19" t="str">
        <f t="shared" si="1"/>
        <v/>
      </c>
      <c r="N48" s="19" t="str">
        <f t="shared" si="2"/>
        <v/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ht="15.75" thickBot="1" x14ac:dyDescent="0.3">
      <c r="A49" s="22"/>
      <c r="B49" s="22"/>
      <c r="C49" s="23"/>
      <c r="D49" s="24"/>
      <c r="E49" s="25" t="str">
        <f>IFERROR(IF(B49="",M49*VLOOKUP(D49,'VMA-Sätze'!$A$4:$C$108,2,0),M49*VLOOKUP(D49,'VMA-Sätze'!$A$4:$C$108,2,0)+N49*VLOOKUP(D49,'VMA-Sätze'!$A$4:$C$108,3,0)),"")</f>
        <v/>
      </c>
      <c r="F49" s="16"/>
      <c r="G49" s="16"/>
      <c r="H49" s="16"/>
      <c r="I49" s="16"/>
      <c r="J49" s="16"/>
      <c r="K49" s="16"/>
      <c r="L49" s="19" t="str">
        <f t="shared" si="0"/>
        <v/>
      </c>
      <c r="M49" s="19" t="str">
        <f t="shared" si="1"/>
        <v/>
      </c>
      <c r="N49" s="19" t="str">
        <f t="shared" si="2"/>
        <v/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ht="15.75" thickBot="1" x14ac:dyDescent="0.3">
      <c r="A50" s="22"/>
      <c r="B50" s="22"/>
      <c r="C50" s="23"/>
      <c r="D50" s="24"/>
      <c r="E50" s="25" t="str">
        <f>IFERROR(IF(B50="",M50*VLOOKUP(D50,'VMA-Sätze'!$A$4:$C$108,2,0),M50*VLOOKUP(D50,'VMA-Sätze'!$A$4:$C$108,2,0)+N50*VLOOKUP(D50,'VMA-Sätze'!$A$4:$C$108,3,0)),"")</f>
        <v/>
      </c>
      <c r="F50" s="16"/>
      <c r="G50" s="16"/>
      <c r="H50" s="16"/>
      <c r="I50" s="16"/>
      <c r="J50" s="16"/>
      <c r="K50" s="16"/>
      <c r="L50" s="19" t="str">
        <f t="shared" si="0"/>
        <v/>
      </c>
      <c r="M50" s="19" t="str">
        <f t="shared" si="1"/>
        <v/>
      </c>
      <c r="N50" s="19" t="str">
        <f t="shared" si="2"/>
        <v/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ht="15.75" thickBot="1" x14ac:dyDescent="0.3">
      <c r="A51" s="22"/>
      <c r="B51" s="22"/>
      <c r="C51" s="23"/>
      <c r="D51" s="24"/>
      <c r="E51" s="25" t="str">
        <f>IFERROR(IF(B51="",M51*VLOOKUP(D51,'VMA-Sätze'!$A$4:$C$108,2,0),M51*VLOOKUP(D51,'VMA-Sätze'!$A$4:$C$108,2,0)+N51*VLOOKUP(D51,'VMA-Sätze'!$A$4:$C$108,3,0)),"")</f>
        <v/>
      </c>
      <c r="F51" s="16"/>
      <c r="G51" s="16"/>
      <c r="H51" s="16"/>
      <c r="I51" s="16"/>
      <c r="J51" s="16"/>
      <c r="K51" s="16"/>
      <c r="L51" s="19" t="str">
        <f t="shared" si="0"/>
        <v/>
      </c>
      <c r="M51" s="19" t="str">
        <f t="shared" si="1"/>
        <v/>
      </c>
      <c r="N51" s="19" t="str">
        <f t="shared" si="2"/>
        <v/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.75" thickBot="1" x14ac:dyDescent="0.3">
      <c r="A52" s="22"/>
      <c r="B52" s="22"/>
      <c r="C52" s="23"/>
      <c r="D52" s="24"/>
      <c r="E52" s="25" t="str">
        <f>IFERROR(IF(B52="",M52*VLOOKUP(D52,'VMA-Sätze'!$A$4:$C$108,2,0),M52*VLOOKUP(D52,'VMA-Sätze'!$A$4:$C$108,2,0)+N52*VLOOKUP(D52,'VMA-Sätze'!$A$4:$C$108,3,0)),"")</f>
        <v/>
      </c>
      <c r="F52" s="16"/>
      <c r="G52" s="16"/>
      <c r="H52" s="16"/>
      <c r="I52" s="16"/>
      <c r="J52" s="16"/>
      <c r="K52" s="16"/>
      <c r="L52" s="19" t="str">
        <f t="shared" si="0"/>
        <v/>
      </c>
      <c r="M52" s="19" t="str">
        <f t="shared" si="1"/>
        <v/>
      </c>
      <c r="N52" s="19" t="str">
        <f t="shared" si="2"/>
        <v/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.75" thickBot="1" x14ac:dyDescent="0.3">
      <c r="A53" s="22"/>
      <c r="B53" s="22"/>
      <c r="C53" s="23"/>
      <c r="D53" s="24"/>
      <c r="E53" s="25" t="str">
        <f>IFERROR(IF(B53="",M53*VLOOKUP(D53,'VMA-Sätze'!$A$4:$C$108,2,0),M53*VLOOKUP(D53,'VMA-Sätze'!$A$4:$C$108,2,0)+N53*VLOOKUP(D53,'VMA-Sätze'!$A$4:$C$108,3,0)),"")</f>
        <v/>
      </c>
      <c r="F53" s="16"/>
      <c r="G53" s="16"/>
      <c r="H53" s="16"/>
      <c r="I53" s="16"/>
      <c r="J53" s="16"/>
      <c r="K53" s="16"/>
      <c r="L53" s="19" t="str">
        <f t="shared" si="0"/>
        <v/>
      </c>
      <c r="M53" s="19" t="str">
        <f t="shared" si="1"/>
        <v/>
      </c>
      <c r="N53" s="19" t="str">
        <f t="shared" si="2"/>
        <v/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.75" thickBot="1" x14ac:dyDescent="0.3">
      <c r="A54" s="22"/>
      <c r="B54" s="22"/>
      <c r="C54" s="23"/>
      <c r="D54" s="24"/>
      <c r="E54" s="25" t="str">
        <f>IFERROR(IF(B54="",M54*VLOOKUP(D54,'VMA-Sätze'!$A$4:$C$108,2,0),M54*VLOOKUP(D54,'VMA-Sätze'!$A$4:$C$108,2,0)+N54*VLOOKUP(D54,'VMA-Sätze'!$A$4:$C$108,3,0)),"")</f>
        <v/>
      </c>
      <c r="F54" s="16"/>
      <c r="G54" s="16"/>
      <c r="H54" s="16"/>
      <c r="I54" s="16"/>
      <c r="J54" s="16"/>
      <c r="K54" s="16"/>
      <c r="L54" s="19" t="str">
        <f t="shared" si="0"/>
        <v/>
      </c>
      <c r="M54" s="19" t="str">
        <f t="shared" si="1"/>
        <v/>
      </c>
      <c r="N54" s="19" t="str">
        <f t="shared" si="2"/>
        <v/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ht="15.75" thickBot="1" x14ac:dyDescent="0.3">
      <c r="A55" s="22"/>
      <c r="B55" s="22"/>
      <c r="C55" s="23"/>
      <c r="D55" s="24"/>
      <c r="E55" s="25" t="str">
        <f>IFERROR(IF(B55="",M55*VLOOKUP(D55,'VMA-Sätze'!$A$4:$C$108,2,0),M55*VLOOKUP(D55,'VMA-Sätze'!$A$4:$C$108,2,0)+N55*VLOOKUP(D55,'VMA-Sätze'!$A$4:$C$108,3,0)),"")</f>
        <v/>
      </c>
      <c r="F55" s="16"/>
      <c r="G55" s="16"/>
      <c r="H55" s="16"/>
      <c r="I55" s="16"/>
      <c r="J55" s="16"/>
      <c r="K55" s="16"/>
      <c r="L55" s="19" t="str">
        <f t="shared" si="0"/>
        <v/>
      </c>
      <c r="M55" s="19" t="str">
        <f t="shared" si="1"/>
        <v/>
      </c>
      <c r="N55" s="19" t="str">
        <f t="shared" si="2"/>
        <v/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ht="15.75" thickBot="1" x14ac:dyDescent="0.3">
      <c r="A56" s="22"/>
      <c r="B56" s="22"/>
      <c r="C56" s="23"/>
      <c r="D56" s="24"/>
      <c r="E56" s="25" t="str">
        <f>IFERROR(IF(B56="",M56*VLOOKUP(D56,'VMA-Sätze'!$A$4:$C$108,2,0),M56*VLOOKUP(D56,'VMA-Sätze'!$A$4:$C$108,2,0)+N56*VLOOKUP(D56,'VMA-Sätze'!$A$4:$C$108,3,0)),"")</f>
        <v/>
      </c>
      <c r="F56" s="16"/>
      <c r="G56" s="16"/>
      <c r="H56" s="16"/>
      <c r="I56" s="16"/>
      <c r="J56" s="16"/>
      <c r="K56" s="16"/>
      <c r="L56" s="19" t="str">
        <f t="shared" si="0"/>
        <v/>
      </c>
      <c r="M56" s="19" t="str">
        <f t="shared" si="1"/>
        <v/>
      </c>
      <c r="N56" s="19" t="str">
        <f t="shared" si="2"/>
        <v/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ht="15.75" thickBot="1" x14ac:dyDescent="0.3">
      <c r="A57" s="22"/>
      <c r="B57" s="22"/>
      <c r="C57" s="23"/>
      <c r="D57" s="24"/>
      <c r="E57" s="25" t="str">
        <f>IFERROR(IF(B57="",M57*VLOOKUP(D57,'VMA-Sätze'!$A$4:$C$108,2,0),M57*VLOOKUP(D57,'VMA-Sätze'!$A$4:$C$108,2,0)+N57*VLOOKUP(D57,'VMA-Sätze'!$A$4:$C$108,3,0)),"")</f>
        <v/>
      </c>
      <c r="F57" s="16"/>
      <c r="G57" s="16"/>
      <c r="H57" s="16"/>
      <c r="I57" s="16"/>
      <c r="J57" s="16"/>
      <c r="K57" s="16"/>
      <c r="L57" s="19" t="str">
        <f t="shared" si="0"/>
        <v/>
      </c>
      <c r="M57" s="19" t="str">
        <f t="shared" si="1"/>
        <v/>
      </c>
      <c r="N57" s="19" t="str">
        <f t="shared" si="2"/>
        <v/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x14ac:dyDescent="0.25">
      <c r="A58" s="16"/>
      <c r="B58" s="16"/>
      <c r="C58" s="16"/>
      <c r="D58" s="20" t="s">
        <v>118</v>
      </c>
      <c r="E58" s="21">
        <f>SUM(E7:E57)</f>
        <v>0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5" x14ac:dyDescent="0.25">
      <c r="A81" s="16"/>
      <c r="B81" s="16"/>
      <c r="C81" s="17"/>
      <c r="D81" s="16"/>
      <c r="E81" s="18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1:35" x14ac:dyDescent="0.25"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 x14ac:dyDescent="0.25"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1:35" x14ac:dyDescent="0.25"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1:35" x14ac:dyDescent="0.25"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1:35" x14ac:dyDescent="0.25"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1:35" x14ac:dyDescent="0.25"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1:35" x14ac:dyDescent="0.25"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1:35" x14ac:dyDescent="0.25"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1:35" x14ac:dyDescent="0.25"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1:35" x14ac:dyDescent="0.25"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1:35" x14ac:dyDescent="0.25"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1:35" x14ac:dyDescent="0.25"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1:35" x14ac:dyDescent="0.25"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1:35" x14ac:dyDescent="0.25"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1:35" x14ac:dyDescent="0.25"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15:35" x14ac:dyDescent="0.25"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15:35" x14ac:dyDescent="0.25"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15:35" x14ac:dyDescent="0.25"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15:35" x14ac:dyDescent="0.25"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15:35" x14ac:dyDescent="0.25"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15:35" x14ac:dyDescent="0.25"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15:35" x14ac:dyDescent="0.25"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15:35" x14ac:dyDescent="0.25"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15:35" x14ac:dyDescent="0.25"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5:35" x14ac:dyDescent="0.25"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15:35" x14ac:dyDescent="0.25"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15:35" x14ac:dyDescent="0.25"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15:35" x14ac:dyDescent="0.25"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15:35" x14ac:dyDescent="0.25"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15:35" x14ac:dyDescent="0.25"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15:35" x14ac:dyDescent="0.25"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5:35" x14ac:dyDescent="0.25"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15:35" x14ac:dyDescent="0.25"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15:35" x14ac:dyDescent="0.25"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15:35" x14ac:dyDescent="0.25"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15:35" x14ac:dyDescent="0.25"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15:35" x14ac:dyDescent="0.25"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15:35" x14ac:dyDescent="0.25"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15:35" x14ac:dyDescent="0.25"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15:35" x14ac:dyDescent="0.25"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15:35" x14ac:dyDescent="0.25"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15:35" x14ac:dyDescent="0.25"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15:35" x14ac:dyDescent="0.25"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15:35" x14ac:dyDescent="0.25"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15:35" x14ac:dyDescent="0.25"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15:35" x14ac:dyDescent="0.25"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15:35" x14ac:dyDescent="0.25"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15:35" x14ac:dyDescent="0.25"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15:35" x14ac:dyDescent="0.25"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15:35" x14ac:dyDescent="0.25"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15:35" x14ac:dyDescent="0.25"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15:35" x14ac:dyDescent="0.25"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15:35" x14ac:dyDescent="0.25"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5:35" x14ac:dyDescent="0.25"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15:35" x14ac:dyDescent="0.25"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15:35" x14ac:dyDescent="0.25"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15:35" x14ac:dyDescent="0.25"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15:35" x14ac:dyDescent="0.25"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15:35" x14ac:dyDescent="0.25"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15:35" x14ac:dyDescent="0.25"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15:35" x14ac:dyDescent="0.25"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15:35" x14ac:dyDescent="0.25"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15:35" x14ac:dyDescent="0.25"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</row>
    <row r="145" spans="15:35" x14ac:dyDescent="0.25"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5:35" x14ac:dyDescent="0.25"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15:35" x14ac:dyDescent="0.25"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</row>
    <row r="148" spans="15:35" x14ac:dyDescent="0.25"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15:35" x14ac:dyDescent="0.25"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</row>
    <row r="150" spans="15:35" x14ac:dyDescent="0.25"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15:35" x14ac:dyDescent="0.25"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</row>
    <row r="152" spans="15:35" x14ac:dyDescent="0.25"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15:35" x14ac:dyDescent="0.25"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15:35" x14ac:dyDescent="0.25"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</row>
    <row r="155" spans="15:35" x14ac:dyDescent="0.25"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15:35" x14ac:dyDescent="0.25"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</row>
    <row r="157" spans="15:35" x14ac:dyDescent="0.25"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</row>
    <row r="158" spans="15:35" x14ac:dyDescent="0.25"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</row>
    <row r="159" spans="15:35" x14ac:dyDescent="0.25"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0" spans="15:35" x14ac:dyDescent="0.25"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</row>
    <row r="161" spans="15:35" x14ac:dyDescent="0.25"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15:35" x14ac:dyDescent="0.25"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</row>
    <row r="163" spans="15:35" x14ac:dyDescent="0.25"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</row>
    <row r="164" spans="15:35" x14ac:dyDescent="0.25"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</row>
    <row r="165" spans="15:35" x14ac:dyDescent="0.25"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15:35" x14ac:dyDescent="0.25"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</row>
    <row r="167" spans="15:35" x14ac:dyDescent="0.25"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15:35" x14ac:dyDescent="0.25"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</row>
    <row r="169" spans="15:35" x14ac:dyDescent="0.25"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5:35" x14ac:dyDescent="0.25"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</row>
    <row r="171" spans="15:35" x14ac:dyDescent="0.25"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</row>
    <row r="172" spans="15:35" x14ac:dyDescent="0.25"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15:35" x14ac:dyDescent="0.25"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</row>
    <row r="174" spans="15:35" x14ac:dyDescent="0.25"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15:35" x14ac:dyDescent="0.25"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15:35" x14ac:dyDescent="0.25"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15:35" x14ac:dyDescent="0.25"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15:35" x14ac:dyDescent="0.25"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15:35" x14ac:dyDescent="0.25"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15:35" x14ac:dyDescent="0.25"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15:35" x14ac:dyDescent="0.25"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15:35" x14ac:dyDescent="0.25"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5:35" x14ac:dyDescent="0.25"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5:35" x14ac:dyDescent="0.25"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5:35" x14ac:dyDescent="0.25"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5:35" x14ac:dyDescent="0.25"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5:35" x14ac:dyDescent="0.25"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5:35" x14ac:dyDescent="0.25"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5:35" x14ac:dyDescent="0.25"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5:35" x14ac:dyDescent="0.25"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5:35" x14ac:dyDescent="0.25"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5:35" x14ac:dyDescent="0.25"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5:35" x14ac:dyDescent="0.25"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5:35" x14ac:dyDescent="0.25"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</sheetData>
  <sheetProtection algorithmName="SHA-512" hashValue="5DeTRFP43R8Wc1sFXHAPwb0QyQHeUR4xuq5sqP5c6CGZXgycRENrGvQ97EF7P8KZYFwE1rG0HLzN7CEKMEmoTA==" saltValue="KOpl9+VX69Y069UjLtvepg==" spinCount="100000" sheet="1" insertRows="0" deleteRows="0" autoFilter="0"/>
  <mergeCells count="2">
    <mergeCell ref="B4:C4"/>
    <mergeCell ref="B3:C3"/>
  </mergeCells>
  <pageMargins left="0.70866141732283472" right="0.70866141732283472" top="0.78740157480314965" bottom="0.78740157480314965" header="0.31496062992125984" footer="0.31496062992125984"/>
  <pageSetup paperSize="9" scale="66" orientation="portrait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4D839-1409-4D06-91C4-5E654BED72E6}">
          <x14:formula1>
            <xm:f>'VMA-Sätze'!$A$4:$A$108</xm:f>
          </x14:formula1>
          <xm:sqref>D7:D57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C108"/>
  <sheetViews>
    <sheetView topLeftCell="A80" workbookViewId="0">
      <selection activeCell="E100" sqref="E100"/>
    </sheetView>
  </sheetViews>
  <sheetFormatPr baseColWidth="10" defaultRowHeight="15" x14ac:dyDescent="0.25"/>
  <cols>
    <col min="1" max="1" width="27.28515625" bestFit="1" customWidth="1"/>
    <col min="2" max="3" width="19.42578125" customWidth="1"/>
  </cols>
  <sheetData>
    <row r="1" spans="1:3" ht="90" x14ac:dyDescent="0.25">
      <c r="A1" s="1" t="s">
        <v>3</v>
      </c>
      <c r="B1" s="2" t="s">
        <v>4</v>
      </c>
      <c r="C1" s="2" t="s">
        <v>5</v>
      </c>
    </row>
    <row r="2" spans="1:3" x14ac:dyDescent="0.25">
      <c r="A2" s="3" t="s">
        <v>6</v>
      </c>
      <c r="B2" s="4" t="s">
        <v>7</v>
      </c>
      <c r="C2" s="4" t="s">
        <v>7</v>
      </c>
    </row>
    <row r="3" spans="1:3" x14ac:dyDescent="0.25">
      <c r="A3" s="6"/>
      <c r="B3" s="5"/>
      <c r="C3" s="5"/>
    </row>
    <row r="4" spans="1:3" x14ac:dyDescent="0.25">
      <c r="A4" s="7" t="s">
        <v>8</v>
      </c>
      <c r="B4" s="8">
        <v>0</v>
      </c>
      <c r="C4" s="8">
        <v>0</v>
      </c>
    </row>
    <row r="5" spans="1:3" x14ac:dyDescent="0.25">
      <c r="A5" s="10" t="s">
        <v>26</v>
      </c>
      <c r="B5" s="8">
        <v>14</v>
      </c>
      <c r="C5" s="8">
        <v>28</v>
      </c>
    </row>
    <row r="6" spans="1:3" x14ac:dyDescent="0.25">
      <c r="A6" s="9" t="s">
        <v>9</v>
      </c>
      <c r="B6" s="8">
        <v>24</v>
      </c>
      <c r="C6" s="8">
        <v>35</v>
      </c>
    </row>
    <row r="7" spans="1:3" x14ac:dyDescent="0.25">
      <c r="A7" s="9" t="s">
        <v>10</v>
      </c>
      <c r="B7" s="8">
        <v>49</v>
      </c>
      <c r="C7" s="8">
        <v>74</v>
      </c>
    </row>
    <row r="8" spans="1:3" x14ac:dyDescent="0.25">
      <c r="A8" s="9" t="s">
        <v>11</v>
      </c>
      <c r="B8" s="8">
        <v>38</v>
      </c>
      <c r="C8" s="8">
        <v>57</v>
      </c>
    </row>
    <row r="9" spans="1:3" x14ac:dyDescent="0.25">
      <c r="A9" s="9" t="s">
        <v>12</v>
      </c>
      <c r="B9" s="8">
        <v>38</v>
      </c>
      <c r="C9" s="8">
        <v>57</v>
      </c>
    </row>
    <row r="10" spans="1:3" x14ac:dyDescent="0.25">
      <c r="A10" s="7" t="s">
        <v>13</v>
      </c>
      <c r="B10" s="8">
        <v>40</v>
      </c>
      <c r="C10" s="8">
        <v>59</v>
      </c>
    </row>
    <row r="11" spans="1:3" x14ac:dyDescent="0.25">
      <c r="A11" s="9" t="s">
        <v>14</v>
      </c>
      <c r="B11" s="8">
        <v>34</v>
      </c>
      <c r="C11" s="8">
        <v>51</v>
      </c>
    </row>
    <row r="12" spans="1:3" x14ac:dyDescent="0.25">
      <c r="A12" s="9" t="s">
        <v>15</v>
      </c>
      <c r="B12" s="8">
        <v>46</v>
      </c>
      <c r="C12" s="8">
        <v>69</v>
      </c>
    </row>
    <row r="13" spans="1:3" x14ac:dyDescent="0.25">
      <c r="A13" s="9" t="s">
        <v>16</v>
      </c>
      <c r="B13" s="8">
        <v>31</v>
      </c>
      <c r="C13" s="8">
        <v>46</v>
      </c>
    </row>
    <row r="14" spans="1:3" x14ac:dyDescent="0.25">
      <c r="A14" s="9" t="s">
        <v>17</v>
      </c>
      <c r="B14" s="8">
        <v>31</v>
      </c>
      <c r="C14" s="8">
        <v>46</v>
      </c>
    </row>
    <row r="15" spans="1:3" x14ac:dyDescent="0.25">
      <c r="A15" s="7" t="s">
        <v>18</v>
      </c>
      <c r="B15" s="8">
        <v>15</v>
      </c>
      <c r="C15" s="8">
        <v>22</v>
      </c>
    </row>
    <row r="16" spans="1:3" x14ac:dyDescent="0.25">
      <c r="A16" s="7" t="s">
        <v>19</v>
      </c>
      <c r="B16" s="8">
        <v>28</v>
      </c>
      <c r="C16" s="8">
        <v>41</v>
      </c>
    </row>
    <row r="17" spans="1:3" x14ac:dyDescent="0.25">
      <c r="A17" s="7" t="s">
        <v>20</v>
      </c>
      <c r="B17" s="8">
        <v>48</v>
      </c>
      <c r="C17" s="8">
        <v>71</v>
      </c>
    </row>
    <row r="18" spans="1:3" x14ac:dyDescent="0.25">
      <c r="A18" s="7" t="s">
        <v>21</v>
      </c>
      <c r="B18" s="8">
        <v>24</v>
      </c>
      <c r="C18" s="8">
        <v>36</v>
      </c>
    </row>
    <row r="19" spans="1:3" x14ac:dyDescent="0.25">
      <c r="A19" s="7" t="s">
        <v>22</v>
      </c>
      <c r="B19" s="8">
        <v>20</v>
      </c>
      <c r="C19" s="8">
        <v>30</v>
      </c>
    </row>
    <row r="20" spans="1:3" x14ac:dyDescent="0.25">
      <c r="A20" s="7" t="s">
        <v>23</v>
      </c>
      <c r="B20" s="8">
        <v>39</v>
      </c>
      <c r="C20" s="8">
        <v>58</v>
      </c>
    </row>
    <row r="21" spans="1:3" x14ac:dyDescent="0.25">
      <c r="A21" s="7" t="s">
        <v>24</v>
      </c>
      <c r="B21" s="8">
        <v>32</v>
      </c>
      <c r="C21" s="8">
        <v>48</v>
      </c>
    </row>
    <row r="22" spans="1:3" x14ac:dyDescent="0.25">
      <c r="A22" s="7" t="s">
        <v>25</v>
      </c>
      <c r="B22" s="8">
        <v>50</v>
      </c>
      <c r="C22" s="8">
        <v>75</v>
      </c>
    </row>
    <row r="23" spans="1:3" x14ac:dyDescent="0.25">
      <c r="A23" s="9" t="s">
        <v>27</v>
      </c>
      <c r="B23" s="8">
        <v>20</v>
      </c>
      <c r="C23" s="8">
        <v>29</v>
      </c>
    </row>
    <row r="24" spans="1:3" x14ac:dyDescent="0.25">
      <c r="A24" s="7" t="s">
        <v>28</v>
      </c>
      <c r="B24" s="8">
        <v>36</v>
      </c>
      <c r="C24" s="8">
        <v>54</v>
      </c>
    </row>
    <row r="25" spans="1:3" x14ac:dyDescent="0.25">
      <c r="A25" s="7" t="s">
        <v>29</v>
      </c>
      <c r="B25" s="8">
        <v>36</v>
      </c>
      <c r="C25" s="8">
        <v>53</v>
      </c>
    </row>
    <row r="26" spans="1:3" x14ac:dyDescent="0.25">
      <c r="A26" s="7" t="s">
        <v>30</v>
      </c>
      <c r="B26" s="8">
        <v>36</v>
      </c>
      <c r="C26" s="8">
        <v>53</v>
      </c>
    </row>
    <row r="27" spans="1:3" x14ac:dyDescent="0.25">
      <c r="A27" s="7" t="s">
        <v>31</v>
      </c>
      <c r="B27" s="8">
        <v>39</v>
      </c>
      <c r="C27" s="8">
        <v>58</v>
      </c>
    </row>
    <row r="28" spans="1:3" x14ac:dyDescent="0.25">
      <c r="A28" s="7" t="s">
        <v>32</v>
      </c>
      <c r="B28" s="8">
        <v>36</v>
      </c>
      <c r="C28" s="8">
        <v>53</v>
      </c>
    </row>
    <row r="29" spans="1:3" x14ac:dyDescent="0.25">
      <c r="A29" s="7" t="s">
        <v>33</v>
      </c>
      <c r="B29" s="8">
        <v>36</v>
      </c>
      <c r="C29" s="8">
        <v>53</v>
      </c>
    </row>
    <row r="30" spans="1:3" x14ac:dyDescent="0.25">
      <c r="A30" s="7" t="s">
        <v>34</v>
      </c>
      <c r="B30" s="8">
        <v>35</v>
      </c>
      <c r="C30" s="8">
        <v>52</v>
      </c>
    </row>
    <row r="31" spans="1:3" x14ac:dyDescent="0.25">
      <c r="A31" s="7" t="s">
        <v>35</v>
      </c>
      <c r="B31" s="8">
        <v>44</v>
      </c>
      <c r="C31" s="8">
        <v>66</v>
      </c>
    </row>
    <row r="32" spans="1:3" x14ac:dyDescent="0.25">
      <c r="A32" s="7" t="s">
        <v>36</v>
      </c>
      <c r="B32" s="8">
        <v>24</v>
      </c>
      <c r="C32" s="8">
        <v>36</v>
      </c>
    </row>
    <row r="33" spans="1:3" x14ac:dyDescent="0.25">
      <c r="A33" s="7" t="s">
        <v>37</v>
      </c>
      <c r="B33" s="8">
        <v>27</v>
      </c>
      <c r="C33" s="8">
        <v>40</v>
      </c>
    </row>
    <row r="34" spans="1:3" x14ac:dyDescent="0.25">
      <c r="A34" s="7" t="s">
        <v>38</v>
      </c>
      <c r="B34" s="8">
        <v>28</v>
      </c>
      <c r="C34" s="8">
        <v>42</v>
      </c>
    </row>
    <row r="35" spans="1:3" x14ac:dyDescent="0.25">
      <c r="A35" s="9" t="s">
        <v>39</v>
      </c>
      <c r="B35" s="8">
        <v>15</v>
      </c>
      <c r="C35" s="8">
        <v>22</v>
      </c>
    </row>
    <row r="36" spans="1:3" x14ac:dyDescent="0.25">
      <c r="A36" s="9" t="s">
        <v>40</v>
      </c>
      <c r="B36" s="8">
        <v>21</v>
      </c>
      <c r="C36" s="8">
        <v>32</v>
      </c>
    </row>
    <row r="37" spans="1:3" x14ac:dyDescent="0.25">
      <c r="A37" s="9" t="s">
        <v>41</v>
      </c>
      <c r="B37" s="8">
        <v>36</v>
      </c>
      <c r="C37" s="8">
        <v>53</v>
      </c>
    </row>
    <row r="38" spans="1:3" x14ac:dyDescent="0.25">
      <c r="A38" s="9" t="s">
        <v>42</v>
      </c>
      <c r="B38" s="8">
        <v>31</v>
      </c>
      <c r="C38" s="8">
        <v>46</v>
      </c>
    </row>
    <row r="39" spans="1:3" x14ac:dyDescent="0.25">
      <c r="A39" s="9" t="s">
        <v>43</v>
      </c>
      <c r="B39" s="8">
        <v>15</v>
      </c>
      <c r="C39" s="8">
        <v>22</v>
      </c>
    </row>
    <row r="40" spans="1:3" x14ac:dyDescent="0.25">
      <c r="A40" s="9" t="s">
        <v>44</v>
      </c>
      <c r="B40" s="8">
        <v>22</v>
      </c>
      <c r="C40" s="8">
        <v>33</v>
      </c>
    </row>
    <row r="41" spans="1:3" x14ac:dyDescent="0.25">
      <c r="A41" s="7" t="s">
        <v>45</v>
      </c>
      <c r="B41" s="8">
        <v>28</v>
      </c>
      <c r="C41" s="8">
        <v>42</v>
      </c>
    </row>
    <row r="42" spans="1:3" x14ac:dyDescent="0.25">
      <c r="A42" s="7" t="s">
        <v>46</v>
      </c>
      <c r="B42" s="8">
        <v>32</v>
      </c>
      <c r="C42" s="8">
        <v>48</v>
      </c>
    </row>
    <row r="43" spans="1:3" x14ac:dyDescent="0.25">
      <c r="A43" s="7" t="s">
        <v>47</v>
      </c>
      <c r="B43" s="8">
        <v>28</v>
      </c>
      <c r="C43" s="8">
        <v>42</v>
      </c>
    </row>
    <row r="44" spans="1:3" x14ac:dyDescent="0.25">
      <c r="A44" s="7" t="s">
        <v>48</v>
      </c>
      <c r="B44" s="8">
        <v>41</v>
      </c>
      <c r="C44" s="8">
        <v>62</v>
      </c>
    </row>
    <row r="45" spans="1:3" x14ac:dyDescent="0.25">
      <c r="A45" s="9" t="s">
        <v>49</v>
      </c>
      <c r="B45" s="8">
        <v>33</v>
      </c>
      <c r="C45" s="8">
        <v>50</v>
      </c>
    </row>
    <row r="46" spans="1:3" x14ac:dyDescent="0.25">
      <c r="A46" s="9" t="s">
        <v>50</v>
      </c>
      <c r="B46" s="8">
        <v>22</v>
      </c>
      <c r="C46" s="8">
        <v>33</v>
      </c>
    </row>
    <row r="47" spans="1:3" x14ac:dyDescent="0.25">
      <c r="A47" s="9" t="s">
        <v>51</v>
      </c>
      <c r="B47" s="8">
        <v>32</v>
      </c>
      <c r="C47" s="8">
        <v>48</v>
      </c>
    </row>
    <row r="48" spans="1:3" x14ac:dyDescent="0.25">
      <c r="A48" s="9" t="s">
        <v>52</v>
      </c>
      <c r="B48" s="8">
        <v>24</v>
      </c>
      <c r="C48" s="8">
        <v>35</v>
      </c>
    </row>
    <row r="49" spans="1:3" x14ac:dyDescent="0.25">
      <c r="A49" s="9" t="s">
        <v>53</v>
      </c>
      <c r="B49" s="8">
        <v>37</v>
      </c>
      <c r="C49" s="8">
        <v>56</v>
      </c>
    </row>
    <row r="50" spans="1:3" x14ac:dyDescent="0.25">
      <c r="A50" s="9" t="s">
        <v>54</v>
      </c>
      <c r="B50" s="8">
        <v>17</v>
      </c>
      <c r="C50" s="8">
        <v>26</v>
      </c>
    </row>
    <row r="51" spans="1:3" x14ac:dyDescent="0.25">
      <c r="A51" s="7" t="s">
        <v>55</v>
      </c>
      <c r="B51" s="8">
        <v>42</v>
      </c>
      <c r="C51" s="8">
        <v>63</v>
      </c>
    </row>
    <row r="52" spans="1:3" x14ac:dyDescent="0.25">
      <c r="A52" s="7" t="s">
        <v>56</v>
      </c>
      <c r="B52" s="8">
        <v>41</v>
      </c>
      <c r="C52" s="8">
        <v>62</v>
      </c>
    </row>
    <row r="53" spans="1:3" x14ac:dyDescent="0.25">
      <c r="A53" s="7" t="s">
        <v>57</v>
      </c>
      <c r="B53" s="8">
        <v>36</v>
      </c>
      <c r="C53" s="8">
        <v>54</v>
      </c>
    </row>
    <row r="54" spans="1:3" x14ac:dyDescent="0.25">
      <c r="A54" s="7" t="s">
        <v>58</v>
      </c>
      <c r="B54" s="8">
        <v>42</v>
      </c>
      <c r="C54" s="8">
        <v>63</v>
      </c>
    </row>
    <row r="55" spans="1:3" x14ac:dyDescent="0.25">
      <c r="A55" s="7" t="s">
        <v>59</v>
      </c>
      <c r="B55" s="8">
        <v>36</v>
      </c>
      <c r="C55" s="8">
        <v>54</v>
      </c>
    </row>
    <row r="56" spans="1:3" x14ac:dyDescent="0.25">
      <c r="A56" s="9" t="s">
        <v>60</v>
      </c>
      <c r="B56" s="8">
        <v>24</v>
      </c>
      <c r="C56" s="8">
        <v>36</v>
      </c>
    </row>
    <row r="57" spans="1:3" x14ac:dyDescent="0.25">
      <c r="A57" s="9" t="s">
        <v>61</v>
      </c>
      <c r="B57" s="8">
        <v>31</v>
      </c>
      <c r="C57" s="8">
        <v>46</v>
      </c>
    </row>
    <row r="58" spans="1:3" x14ac:dyDescent="0.25">
      <c r="A58" s="9" t="s">
        <v>62</v>
      </c>
      <c r="B58" s="8">
        <v>28</v>
      </c>
      <c r="C58" s="8">
        <v>41</v>
      </c>
    </row>
    <row r="59" spans="1:3" x14ac:dyDescent="0.25">
      <c r="A59" s="9" t="s">
        <v>63</v>
      </c>
      <c r="B59" s="8">
        <v>32</v>
      </c>
      <c r="C59" s="8">
        <v>48</v>
      </c>
    </row>
    <row r="60" spans="1:3" x14ac:dyDescent="0.25">
      <c r="A60" s="9" t="s">
        <v>64</v>
      </c>
      <c r="B60" s="8">
        <v>39</v>
      </c>
      <c r="C60" s="8">
        <v>58</v>
      </c>
    </row>
    <row r="61" spans="1:3" x14ac:dyDescent="0.25">
      <c r="A61" s="7" t="s">
        <v>65</v>
      </c>
      <c r="B61" s="8">
        <v>32</v>
      </c>
      <c r="C61" s="8">
        <v>47</v>
      </c>
    </row>
    <row r="62" spans="1:3" x14ac:dyDescent="0.25">
      <c r="A62" s="9" t="s">
        <v>66</v>
      </c>
      <c r="B62" s="8">
        <v>50</v>
      </c>
      <c r="C62" s="8">
        <v>75</v>
      </c>
    </row>
    <row r="63" spans="1:3" x14ac:dyDescent="0.25">
      <c r="A63" s="7" t="s">
        <v>67</v>
      </c>
      <c r="B63" s="8">
        <v>33</v>
      </c>
      <c r="C63" s="8">
        <v>50</v>
      </c>
    </row>
    <row r="64" spans="1:3" x14ac:dyDescent="0.25">
      <c r="A64" s="7" t="s">
        <v>68</v>
      </c>
      <c r="B64" s="8">
        <v>23</v>
      </c>
      <c r="C64" s="8">
        <v>34</v>
      </c>
    </row>
    <row r="65" spans="1:3" x14ac:dyDescent="0.25">
      <c r="A65" s="7" t="s">
        <v>69</v>
      </c>
      <c r="B65" s="8">
        <v>23</v>
      </c>
      <c r="C65" s="8">
        <v>34</v>
      </c>
    </row>
    <row r="66" spans="1:3" x14ac:dyDescent="0.25">
      <c r="A66" s="7" t="s">
        <v>70</v>
      </c>
      <c r="B66" s="8">
        <v>23</v>
      </c>
      <c r="C66" s="8">
        <v>34</v>
      </c>
    </row>
    <row r="67" spans="1:3" x14ac:dyDescent="0.25">
      <c r="A67" s="7" t="s">
        <v>71</v>
      </c>
      <c r="B67" s="8">
        <v>27</v>
      </c>
      <c r="C67" s="8">
        <v>40</v>
      </c>
    </row>
    <row r="68" spans="1:3" x14ac:dyDescent="0.25">
      <c r="A68" s="7" t="s">
        <v>72</v>
      </c>
      <c r="B68" s="8">
        <v>23</v>
      </c>
      <c r="C68" s="8">
        <v>34</v>
      </c>
    </row>
    <row r="69" spans="1:3" x14ac:dyDescent="0.25">
      <c r="A69" s="7" t="s">
        <v>73</v>
      </c>
      <c r="B69" s="8">
        <v>21</v>
      </c>
      <c r="C69" s="8">
        <v>32</v>
      </c>
    </row>
    <row r="70" spans="1:3" x14ac:dyDescent="0.25">
      <c r="A70" s="7" t="s">
        <v>74</v>
      </c>
      <c r="B70" s="8">
        <v>18</v>
      </c>
      <c r="C70" s="8">
        <v>27</v>
      </c>
    </row>
    <row r="71" spans="1:3" x14ac:dyDescent="0.25">
      <c r="A71" s="7" t="s">
        <v>75</v>
      </c>
      <c r="B71" s="8">
        <v>21</v>
      </c>
      <c r="C71" s="8">
        <v>32</v>
      </c>
    </row>
    <row r="72" spans="1:3" x14ac:dyDescent="0.25">
      <c r="A72" s="7" t="s">
        <v>76</v>
      </c>
      <c r="B72" s="8">
        <v>19</v>
      </c>
      <c r="C72" s="8">
        <v>28</v>
      </c>
    </row>
    <row r="73" spans="1:3" x14ac:dyDescent="0.25">
      <c r="A73" s="7" t="s">
        <v>77</v>
      </c>
      <c r="B73" s="8">
        <v>20</v>
      </c>
      <c r="C73" s="8">
        <v>30</v>
      </c>
    </row>
    <row r="74" spans="1:3" x14ac:dyDescent="0.25">
      <c r="A74" s="7" t="s">
        <v>78</v>
      </c>
      <c r="B74" s="8">
        <v>19</v>
      </c>
      <c r="C74" s="8">
        <v>28</v>
      </c>
    </row>
    <row r="75" spans="1:3" x14ac:dyDescent="0.25">
      <c r="A75" s="7" t="s">
        <v>79</v>
      </c>
      <c r="B75" s="8">
        <v>19</v>
      </c>
      <c r="C75" s="8">
        <v>28</v>
      </c>
    </row>
    <row r="76" spans="1:3" x14ac:dyDescent="0.25">
      <c r="A76" s="7" t="s">
        <v>80</v>
      </c>
      <c r="B76" s="8">
        <v>44</v>
      </c>
      <c r="C76" s="8">
        <v>66</v>
      </c>
    </row>
    <row r="77" spans="1:3" x14ac:dyDescent="0.25">
      <c r="A77" s="7" t="s">
        <v>81</v>
      </c>
      <c r="B77" s="8">
        <v>43</v>
      </c>
      <c r="C77" s="8">
        <v>64</v>
      </c>
    </row>
    <row r="78" spans="1:3" x14ac:dyDescent="0.25">
      <c r="A78" s="7" t="s">
        <v>82</v>
      </c>
      <c r="B78" s="8">
        <v>44</v>
      </c>
      <c r="C78" s="8">
        <v>66</v>
      </c>
    </row>
    <row r="79" spans="1:3" x14ac:dyDescent="0.25">
      <c r="A79" s="9" t="s">
        <v>83</v>
      </c>
      <c r="B79" s="8">
        <v>48</v>
      </c>
      <c r="C79" s="8">
        <v>71</v>
      </c>
    </row>
    <row r="80" spans="1:3" x14ac:dyDescent="0.25">
      <c r="A80" s="7" t="s">
        <v>84</v>
      </c>
      <c r="B80" s="8">
        <v>22</v>
      </c>
      <c r="C80" s="8">
        <v>33</v>
      </c>
    </row>
    <row r="81" spans="1:3" x14ac:dyDescent="0.25">
      <c r="A81" s="7" t="s">
        <v>85</v>
      </c>
      <c r="B81" s="8">
        <v>25</v>
      </c>
      <c r="C81" s="8">
        <v>38</v>
      </c>
    </row>
    <row r="82" spans="1:3" x14ac:dyDescent="0.25">
      <c r="A82" s="7" t="s">
        <v>86</v>
      </c>
      <c r="B82" s="8">
        <v>23</v>
      </c>
      <c r="C82" s="8">
        <v>34</v>
      </c>
    </row>
    <row r="83" spans="1:3" x14ac:dyDescent="0.25">
      <c r="A83" s="7" t="s">
        <v>87</v>
      </c>
      <c r="B83" s="8">
        <v>24</v>
      </c>
      <c r="C83" s="8">
        <v>36</v>
      </c>
    </row>
    <row r="84" spans="1:3" x14ac:dyDescent="0.25">
      <c r="A84" s="7" t="s">
        <v>88</v>
      </c>
      <c r="B84" s="8">
        <v>28</v>
      </c>
      <c r="C84" s="8">
        <v>42</v>
      </c>
    </row>
    <row r="85" spans="1:3" x14ac:dyDescent="0.25">
      <c r="A85" s="7" t="s">
        <v>89</v>
      </c>
      <c r="B85" s="8">
        <v>29</v>
      </c>
      <c r="C85" s="8">
        <v>44</v>
      </c>
    </row>
    <row r="86" spans="1:3" x14ac:dyDescent="0.25">
      <c r="A86" s="7" t="s">
        <v>90</v>
      </c>
      <c r="B86" s="8">
        <v>23</v>
      </c>
      <c r="C86" s="8">
        <v>34</v>
      </c>
    </row>
    <row r="87" spans="1:3" x14ac:dyDescent="0.25">
      <c r="A87" s="7" t="s">
        <v>91</v>
      </c>
      <c r="B87" s="8">
        <v>20</v>
      </c>
      <c r="C87" s="8">
        <v>29</v>
      </c>
    </row>
    <row r="88" spans="1:3" x14ac:dyDescent="0.25">
      <c r="A88" s="7" t="s">
        <v>92</v>
      </c>
      <c r="B88" s="8">
        <v>22</v>
      </c>
      <c r="C88" s="8">
        <v>33</v>
      </c>
    </row>
    <row r="89" spans="1:3" x14ac:dyDescent="0.25">
      <c r="A89" s="7" t="s">
        <v>93</v>
      </c>
      <c r="B89" s="8">
        <v>24</v>
      </c>
      <c r="C89" s="8">
        <v>36</v>
      </c>
    </row>
    <row r="90" spans="1:3" x14ac:dyDescent="0.25">
      <c r="A90" s="9" t="s">
        <v>94</v>
      </c>
      <c r="B90" s="8">
        <v>24</v>
      </c>
      <c r="C90" s="8">
        <v>36</v>
      </c>
    </row>
    <row r="91" spans="1:3" x14ac:dyDescent="0.25">
      <c r="A91" s="7" t="s">
        <v>95</v>
      </c>
      <c r="B91" s="8">
        <v>21</v>
      </c>
      <c r="C91" s="8">
        <v>32</v>
      </c>
    </row>
    <row r="92" spans="1:3" x14ac:dyDescent="0.25">
      <c r="A92" s="9" t="s">
        <v>96</v>
      </c>
      <c r="B92" s="8">
        <v>16</v>
      </c>
      <c r="C92" s="8">
        <v>24</v>
      </c>
    </row>
    <row r="93" spans="1:3" x14ac:dyDescent="0.25">
      <c r="A93" s="9" t="s">
        <v>120</v>
      </c>
      <c r="B93" s="8">
        <v>21</v>
      </c>
      <c r="C93" s="8">
        <v>32</v>
      </c>
    </row>
    <row r="94" spans="1:3" x14ac:dyDescent="0.25">
      <c r="A94" s="9" t="s">
        <v>97</v>
      </c>
      <c r="B94" s="8">
        <v>29</v>
      </c>
      <c r="C94" s="8">
        <v>44</v>
      </c>
    </row>
    <row r="95" spans="1:3" x14ac:dyDescent="0.25">
      <c r="A95" s="7" t="s">
        <v>98</v>
      </c>
      <c r="B95" s="8">
        <v>17</v>
      </c>
      <c r="C95" s="8">
        <v>26</v>
      </c>
    </row>
    <row r="96" spans="1:3" x14ac:dyDescent="0.25">
      <c r="A96" s="7" t="s">
        <v>99</v>
      </c>
      <c r="B96" s="8">
        <v>21</v>
      </c>
      <c r="C96" s="8">
        <v>32</v>
      </c>
    </row>
    <row r="97" spans="1:3" x14ac:dyDescent="0.25">
      <c r="A97" s="7" t="s">
        <v>100</v>
      </c>
      <c r="B97" s="8">
        <v>40</v>
      </c>
      <c r="C97" s="8">
        <v>59</v>
      </c>
    </row>
    <row r="98" spans="1:3" x14ac:dyDescent="0.25">
      <c r="A98" s="7" t="s">
        <v>101</v>
      </c>
      <c r="B98" s="8">
        <v>52</v>
      </c>
      <c r="C98" s="8">
        <v>77</v>
      </c>
    </row>
    <row r="99" spans="1:3" x14ac:dyDescent="0.25">
      <c r="A99" s="7" t="s">
        <v>102</v>
      </c>
      <c r="B99" s="8">
        <v>42</v>
      </c>
      <c r="C99" s="8">
        <v>63</v>
      </c>
    </row>
    <row r="100" spans="1:3" x14ac:dyDescent="0.25">
      <c r="A100" s="7" t="s">
        <v>103</v>
      </c>
      <c r="B100" s="8">
        <v>44</v>
      </c>
      <c r="C100" s="8">
        <v>65</v>
      </c>
    </row>
    <row r="101" spans="1:3" x14ac:dyDescent="0.25">
      <c r="A101" s="7" t="s">
        <v>104</v>
      </c>
      <c r="B101" s="8">
        <v>41</v>
      </c>
      <c r="C101" s="8">
        <v>62</v>
      </c>
    </row>
    <row r="102" spans="1:3" x14ac:dyDescent="0.25">
      <c r="A102" s="7" t="s">
        <v>105</v>
      </c>
      <c r="B102" s="8">
        <v>43</v>
      </c>
      <c r="C102" s="8">
        <v>64</v>
      </c>
    </row>
    <row r="103" spans="1:3" x14ac:dyDescent="0.25">
      <c r="A103" s="7" t="s">
        <v>106</v>
      </c>
      <c r="B103" s="8">
        <v>44</v>
      </c>
      <c r="C103" s="8">
        <v>65</v>
      </c>
    </row>
    <row r="104" spans="1:3" x14ac:dyDescent="0.25">
      <c r="A104" s="7" t="s">
        <v>107</v>
      </c>
      <c r="B104" s="8">
        <v>44</v>
      </c>
      <c r="C104" s="8">
        <v>66</v>
      </c>
    </row>
    <row r="105" spans="1:3" x14ac:dyDescent="0.25">
      <c r="A105" s="7" t="s">
        <v>108</v>
      </c>
      <c r="B105" s="8">
        <v>40</v>
      </c>
      <c r="C105" s="8">
        <v>59</v>
      </c>
    </row>
    <row r="106" spans="1:3" x14ac:dyDescent="0.25">
      <c r="A106" s="7" t="s">
        <v>109</v>
      </c>
      <c r="B106" s="8">
        <v>44</v>
      </c>
      <c r="C106" s="8">
        <v>66</v>
      </c>
    </row>
    <row r="107" spans="1:3" x14ac:dyDescent="0.25">
      <c r="A107" s="7" t="s">
        <v>110</v>
      </c>
      <c r="B107" s="8">
        <v>44</v>
      </c>
      <c r="C107" s="8">
        <v>65</v>
      </c>
    </row>
    <row r="108" spans="1:3" x14ac:dyDescent="0.25">
      <c r="A108" s="9" t="s">
        <v>111</v>
      </c>
      <c r="B108" s="8">
        <v>24</v>
      </c>
      <c r="C108" s="8">
        <v>36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a34b154e-8b90-41b2-aa85-03e5f6e56d68</BSO999929>
</file>

<file path=customXml/itemProps1.xml><?xml version="1.0" encoding="utf-8"?>
<ds:datastoreItem xmlns:ds="http://schemas.openxmlformats.org/officeDocument/2006/customXml" ds:itemID="{125F83E3-2DA0-4FF9-BCE4-90800480957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2025</vt:lpstr>
      <vt:lpstr>VMA-Sätze</vt:lpstr>
      <vt:lpstr>'Reisekosten 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Nina Milion | ADVIGO</cp:lastModifiedBy>
  <cp:lastPrinted>2024-08-27T08:28:44Z</cp:lastPrinted>
  <dcterms:created xsi:type="dcterms:W3CDTF">2024-08-27T07:00:52Z</dcterms:created>
  <dcterms:modified xsi:type="dcterms:W3CDTF">2025-06-30T08:35:09Z</dcterms:modified>
</cp:coreProperties>
</file>